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Interim Statistics\Interim Reports\Sources and Uses of Funds\SUF 2024\"/>
    </mc:Choice>
  </mc:AlternateContent>
  <xr:revisionPtr revIDLastSave="0" documentId="13_ncr:1_{1A665E32-E988-4E76-8E5B-EE3B38244B7E}" xr6:coauthVersionLast="47" xr6:coauthVersionMax="47" xr10:uidLastSave="{00000000-0000-0000-0000-000000000000}"/>
  <bookViews>
    <workbookView xWindow="-113" yWindow="-113" windowWidth="24267" windowHeight="15252" tabRatio="780" xr2:uid="{00000000-000D-0000-FFFF-FFFF00000000}"/>
  </bookViews>
  <sheets>
    <sheet name="Table A3" sheetId="27" r:id="rId1"/>
  </sheets>
  <definedNames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'Table A3'!$A$1:$AC$47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1" i="27" l="1"/>
  <c r="AA41" i="27"/>
  <c r="AB19" i="27"/>
  <c r="AA19" i="27"/>
  <c r="D22" i="27"/>
  <c r="F22" i="27"/>
  <c r="D25" i="27"/>
  <c r="F25" i="27"/>
  <c r="G25" i="27"/>
  <c r="E26" i="27"/>
  <c r="D34" i="27"/>
  <c r="D30" i="27"/>
  <c r="F34" i="27"/>
  <c r="F30" i="27" s="1"/>
  <c r="G34" i="27"/>
  <c r="G30" i="27"/>
</calcChain>
</file>

<file path=xl/sharedStrings.xml><?xml version="1.0" encoding="utf-8"?>
<sst xmlns="http://schemas.openxmlformats.org/spreadsheetml/2006/main" count="89" uniqueCount="73">
  <si>
    <t>Others</t>
  </si>
  <si>
    <t>Sources and Uses of Funds of the Financial System</t>
  </si>
  <si>
    <t>Sources of Funds</t>
  </si>
  <si>
    <t>Capital, reserves and profit</t>
  </si>
  <si>
    <t>Currency</t>
  </si>
  <si>
    <t>Demand deposits</t>
  </si>
  <si>
    <t>Banking and financial institutions</t>
  </si>
  <si>
    <t>Public sector</t>
  </si>
  <si>
    <t>Private sector</t>
  </si>
  <si>
    <t>Foreign</t>
  </si>
  <si>
    <t>Borrowings</t>
  </si>
  <si>
    <t>Funds from other financial institutions</t>
  </si>
  <si>
    <t>Insurance, provident and pension funds</t>
  </si>
  <si>
    <t>Other liabilities</t>
  </si>
  <si>
    <t>Total Liabilities</t>
  </si>
  <si>
    <t>Uses of Funds</t>
  </si>
  <si>
    <t>Deposits with other financial institutions</t>
  </si>
  <si>
    <t>Domestic</t>
  </si>
  <si>
    <t>Loans and advances</t>
  </si>
  <si>
    <t>Securities</t>
  </si>
  <si>
    <t>Treasury bills</t>
  </si>
  <si>
    <t>Commercial bills</t>
  </si>
  <si>
    <t>Malaysian Government Securities (MGS)</t>
  </si>
  <si>
    <t>Corporate</t>
  </si>
  <si>
    <t>Private Debt Securities (PDS)</t>
  </si>
  <si>
    <t>Equities</t>
  </si>
  <si>
    <t>Gold and forex reserves</t>
  </si>
  <si>
    <t>Total Assets</t>
  </si>
  <si>
    <r>
      <t>Other deposits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</si>
  <si>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r>
      <t>Domestic</t>
    </r>
    <r>
      <rPr>
        <i/>
        <vertAlign val="superscript"/>
        <sz val="10"/>
        <rFont val="Arial"/>
        <family val="2"/>
      </rPr>
      <t>2</t>
    </r>
  </si>
  <si>
    <t xml:space="preserve">
</t>
  </si>
  <si>
    <t>Sumber dan Kegunaan Dana Sistem Kewangan</t>
  </si>
  <si>
    <t>Sumber Dana</t>
  </si>
  <si>
    <t>Modal, rizab dan keuntungan</t>
  </si>
  <si>
    <t>Mata wang</t>
  </si>
  <si>
    <t>Deposit permintaan</t>
  </si>
  <si>
    <r>
      <t>Deposit lain</t>
    </r>
    <r>
      <rPr>
        <vertAlign val="superscript"/>
        <sz val="10"/>
        <rFont val="Arial"/>
        <family val="2"/>
      </rPr>
      <t>1</t>
    </r>
  </si>
  <si>
    <t>Institusi perbankan dan kewangan</t>
  </si>
  <si>
    <t>Sektor awam</t>
  </si>
  <si>
    <t>Sektor swasta</t>
  </si>
  <si>
    <t>Asing</t>
  </si>
  <si>
    <t>Peminjaman</t>
  </si>
  <si>
    <t>Dana daripada institusi kewangan lain</t>
  </si>
  <si>
    <r>
      <t>Tempatan</t>
    </r>
    <r>
      <rPr>
        <i/>
        <vertAlign val="superscript"/>
        <sz val="10"/>
        <rFont val="Arial"/>
        <family val="2"/>
      </rPr>
      <t>2</t>
    </r>
  </si>
  <si>
    <t>Kumpulan wang insurans, simpanan dan pencen</t>
  </si>
  <si>
    <t>Tanggungan lain</t>
  </si>
  <si>
    <t>Jumlah Liabiliti</t>
  </si>
  <si>
    <t>Kegunaan Dana</t>
  </si>
  <si>
    <t xml:space="preserve">Deposit dengan institusi kewangan </t>
  </si>
  <si>
    <t>Tempatan</t>
  </si>
  <si>
    <t>Pinjaman dan pendahuluan</t>
  </si>
  <si>
    <t>Sekuriti</t>
  </si>
  <si>
    <t>Bil perbendaharaan</t>
  </si>
  <si>
    <t>Kertas perdagangan</t>
  </si>
  <si>
    <t>Sekuriti Kerajaan Malaysia (MGS)</t>
  </si>
  <si>
    <t>Korporat</t>
  </si>
  <si>
    <t>Sekuriti Hutang Swasta (PDS)</t>
  </si>
  <si>
    <t>Ekuiti</t>
  </si>
  <si>
    <t>Lain-lain</t>
  </si>
  <si>
    <t>Emas dan rizab pertukaran asing</t>
  </si>
  <si>
    <t>Jumlah Aset</t>
  </si>
  <si>
    <t>Other assets</t>
  </si>
  <si>
    <t>Aset lain</t>
  </si>
  <si>
    <t>RM million</t>
  </si>
  <si>
    <t>RM juta</t>
  </si>
  <si>
    <r>
      <t>1</t>
    </r>
    <r>
      <rPr>
        <sz val="9"/>
        <rFont val="Arial"/>
        <family val="2"/>
      </rPr>
      <t xml:space="preserve"> Includes saving deposits, fixed deposits, negotiable instruments of deposits (NID), repurchase agreements (repos) and others deposits.</t>
    </r>
  </si>
  <si>
    <r>
      <t>2</t>
    </r>
    <r>
      <rPr>
        <sz val="9"/>
        <rFont val="Arial"/>
        <family val="2"/>
      </rPr>
      <t xml:space="preserve"> Includes statutory reserves of banking institutions.</t>
    </r>
  </si>
  <si>
    <r>
      <t>p</t>
    </r>
    <r>
      <rPr>
        <sz val="9"/>
        <rFont val="Arial"/>
        <family val="2"/>
      </rPr>
      <t xml:space="preserve"> Preliminary.</t>
    </r>
  </si>
  <si>
    <r>
      <t>2</t>
    </r>
    <r>
      <rPr>
        <sz val="9"/>
        <rFont val="Arial"/>
        <family val="2"/>
      </rPr>
      <t xml:space="preserve"> Termasuk rizab berkanun institusi perbankan.</t>
    </r>
  </si>
  <si>
    <r>
      <t>a</t>
    </r>
    <r>
      <rPr>
        <sz val="9"/>
        <rFont val="Arial"/>
        <family val="2"/>
      </rPr>
      <t xml:space="preserve"> Awalan.</t>
    </r>
  </si>
  <si>
    <r>
      <t>1</t>
    </r>
    <r>
      <rPr>
        <sz val="9"/>
        <rFont val="Arial"/>
        <family val="2"/>
      </rPr>
      <t xml:space="preserve"> Termasuk deposit tabungan, deposit tetap, instrumen deposit boleh niaga (NID), perjanjian beli semula (repo) dan deposit lain-lain.</t>
    </r>
  </si>
  <si>
    <r>
      <t>2024</t>
    </r>
    <r>
      <rPr>
        <i/>
        <sz val="10"/>
        <rFont val="Arial"/>
        <family val="2"/>
      </rPr>
      <t>p</t>
    </r>
  </si>
  <si>
    <r>
      <t>2024</t>
    </r>
    <r>
      <rPr>
        <i/>
        <sz val="10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</si>
</sst>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_ ;[Red]\-#,##0.0\ "/>
    <numFmt numFmtId="166" formatCode="0.00_)"/>
    <numFmt numFmtId="167" formatCode="#,##0.00_ ;[Red]\-#,##0.00\ "/>
    <numFmt numFmtId="168" formatCode="#,##0.00000000;[Red]#,##0.00000000"/>
    <numFmt numFmtId="169" formatCode="#,##0.000_ ;[Red]\-#,##0.000\ 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i/>
      <sz val="16"/>
      <name val="Helv"/>
    </font>
    <font>
      <b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i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166" fontId="1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15" fillId="0" borderId="0" xfId="0" applyFont="1"/>
    <xf numFmtId="164" fontId="13" fillId="0" borderId="0" xfId="0" applyNumberFormat="1" applyFont="1"/>
    <xf numFmtId="0" fontId="8" fillId="0" borderId="0" xfId="0" applyFont="1" applyAlignment="1">
      <alignment wrapText="1"/>
    </xf>
    <xf numFmtId="165" fontId="5" fillId="0" borderId="0" xfId="0" applyNumberFormat="1" applyFont="1"/>
    <xf numFmtId="167" fontId="0" fillId="0" borderId="0" xfId="0" applyNumberFormat="1"/>
    <xf numFmtId="165" fontId="4" fillId="0" borderId="0" xfId="0" applyNumberFormat="1" applyFont="1"/>
    <xf numFmtId="167" fontId="5" fillId="0" borderId="0" xfId="0" applyNumberFormat="1" applyFont="1"/>
    <xf numFmtId="165" fontId="5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67" fontId="17" fillId="0" borderId="0" xfId="0" applyNumberFormat="1" applyFont="1" applyAlignment="1">
      <alignment horizontal="center"/>
    </xf>
    <xf numFmtId="167" fontId="3" fillId="0" borderId="0" xfId="0" applyNumberFormat="1" applyFont="1"/>
    <xf numFmtId="4" fontId="13" fillId="0" borderId="0" xfId="0" applyNumberFormat="1" applyFont="1"/>
    <xf numFmtId="168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2" xfId="0" applyFont="1" applyBorder="1"/>
    <xf numFmtId="164" fontId="4" fillId="0" borderId="2" xfId="0" applyNumberFormat="1" applyFont="1" applyBorder="1"/>
    <xf numFmtId="0" fontId="8" fillId="0" borderId="0" xfId="0" applyFont="1"/>
    <xf numFmtId="164" fontId="11" fillId="2" borderId="3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4" fillId="2" borderId="5" xfId="0" applyFont="1" applyFill="1" applyBorder="1"/>
    <xf numFmtId="164" fontId="4" fillId="2" borderId="5" xfId="0" applyNumberFormat="1" applyFont="1" applyFill="1" applyBorder="1"/>
    <xf numFmtId="0" fontId="4" fillId="2" borderId="0" xfId="0" applyFont="1" applyFill="1"/>
    <xf numFmtId="0" fontId="0" fillId="2" borderId="3" xfId="0" applyFill="1" applyBorder="1"/>
    <xf numFmtId="0" fontId="5" fillId="2" borderId="3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/>
    <xf numFmtId="0" fontId="3" fillId="2" borderId="3" xfId="0" applyFont="1" applyFill="1" applyBorder="1"/>
    <xf numFmtId="0" fontId="5" fillId="2" borderId="3" xfId="0" applyFont="1" applyFill="1" applyBorder="1" applyAlignment="1">
      <alignment horizontal="left" indent="2"/>
    </xf>
    <xf numFmtId="0" fontId="0" fillId="2" borderId="6" xfId="0" applyFill="1" applyBorder="1"/>
    <xf numFmtId="165" fontId="13" fillId="0" borderId="0" xfId="0" applyNumberFormat="1" applyFont="1"/>
    <xf numFmtId="0" fontId="0" fillId="0" borderId="0" xfId="0" applyAlignment="1">
      <alignment horizontal="right"/>
    </xf>
    <xf numFmtId="169" fontId="13" fillId="0" borderId="0" xfId="0" applyNumberFormat="1" applyFont="1"/>
    <xf numFmtId="165" fontId="11" fillId="2" borderId="3" xfId="0" applyNumberFormat="1" applyFont="1" applyFill="1" applyBorder="1"/>
    <xf numFmtId="0" fontId="13" fillId="2" borderId="0" xfId="0" applyFont="1" applyFill="1"/>
    <xf numFmtId="165" fontId="13" fillId="2" borderId="0" xfId="0" applyNumberFormat="1" applyFont="1" applyFill="1"/>
    <xf numFmtId="0" fontId="0" fillId="2" borderId="0" xfId="0" applyFill="1"/>
    <xf numFmtId="10" fontId="13" fillId="0" borderId="0" xfId="2" applyNumberFormat="1" applyFont="1" applyFill="1" applyBorder="1"/>
    <xf numFmtId="4" fontId="0" fillId="0" borderId="0" xfId="0" applyNumberFormat="1"/>
    <xf numFmtId="0" fontId="3" fillId="0" borderId="0" xfId="0" applyFont="1" applyAlignment="1">
      <alignment horizontal="right"/>
    </xf>
    <xf numFmtId="4" fontId="8" fillId="0" borderId="0" xfId="0" applyNumberFormat="1" applyFont="1"/>
    <xf numFmtId="2" fontId="0" fillId="0" borderId="0" xfId="0" applyNumberFormat="1"/>
    <xf numFmtId="167" fontId="2" fillId="2" borderId="3" xfId="0" applyNumberFormat="1" applyFont="1" applyFill="1" applyBorder="1"/>
    <xf numFmtId="167" fontId="7" fillId="2" borderId="3" xfId="0" applyNumberFormat="1" applyFont="1" applyFill="1" applyBorder="1"/>
    <xf numFmtId="167" fontId="2" fillId="2" borderId="6" xfId="0" applyNumberFormat="1" applyFont="1" applyFill="1" applyBorder="1"/>
    <xf numFmtId="167" fontId="11" fillId="2" borderId="1" xfId="0" applyNumberFormat="1" applyFont="1" applyFill="1" applyBorder="1"/>
    <xf numFmtId="167" fontId="11" fillId="2" borderId="3" xfId="0" applyNumberFormat="1" applyFont="1" applyFill="1" applyBorder="1"/>
    <xf numFmtId="167" fontId="2" fillId="2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/>
    <xf numFmtId="167" fontId="3" fillId="2" borderId="6" xfId="0" applyNumberFormat="1" applyFont="1" applyFill="1" applyBorder="1"/>
    <xf numFmtId="167" fontId="0" fillId="2" borderId="6" xfId="0" applyNumberFormat="1" applyFill="1" applyBorder="1"/>
    <xf numFmtId="4" fontId="2" fillId="0" borderId="3" xfId="0" applyNumberFormat="1" applyFont="1" applyBorder="1"/>
    <xf numFmtId="4" fontId="7" fillId="0" borderId="3" xfId="0" applyNumberFormat="1" applyFont="1" applyBorder="1"/>
    <xf numFmtId="4" fontId="2" fillId="0" borderId="6" xfId="0" applyNumberFormat="1" applyFont="1" applyBorder="1"/>
    <xf numFmtId="4" fontId="4" fillId="0" borderId="1" xfId="0" applyNumberFormat="1" applyFont="1" applyBorder="1"/>
    <xf numFmtId="4" fontId="2" fillId="0" borderId="3" xfId="0" applyNumberFormat="1" applyFont="1" applyBorder="1" applyAlignment="1">
      <alignment horizontal="right"/>
    </xf>
    <xf numFmtId="4" fontId="5" fillId="0" borderId="3" xfId="0" applyNumberFormat="1" applyFont="1" applyBorder="1"/>
    <xf numFmtId="4" fontId="0" fillId="0" borderId="6" xfId="0" applyNumberFormat="1" applyBorder="1"/>
    <xf numFmtId="0" fontId="3" fillId="0" borderId="1" xfId="0" applyFont="1" applyBorder="1" applyAlignment="1">
      <alignment horizontal="center"/>
    </xf>
    <xf numFmtId="164" fontId="4" fillId="0" borderId="5" xfId="0" applyNumberFormat="1" applyFont="1" applyBorder="1"/>
    <xf numFmtId="164" fontId="4" fillId="0" borderId="0" xfId="0" applyNumberFormat="1" applyFont="1"/>
    <xf numFmtId="4" fontId="2" fillId="0" borderId="0" xfId="0" applyNumberFormat="1" applyFont="1"/>
    <xf numFmtId="4" fontId="3" fillId="0" borderId="3" xfId="0" applyNumberFormat="1" applyFont="1" applyBorder="1"/>
    <xf numFmtId="4" fontId="3" fillId="0" borderId="0" xfId="0" applyNumberFormat="1" applyFont="1"/>
    <xf numFmtId="4" fontId="7" fillId="0" borderId="0" xfId="0" applyNumberFormat="1" applyFont="1"/>
    <xf numFmtId="4" fontId="5" fillId="0" borderId="0" xfId="0" applyNumberFormat="1" applyFont="1"/>
    <xf numFmtId="165" fontId="11" fillId="0" borderId="3" xfId="0" applyNumberFormat="1" applyFont="1" applyBorder="1"/>
    <xf numFmtId="165" fontId="11" fillId="0" borderId="0" xfId="0" applyNumberFormat="1" applyFont="1"/>
    <xf numFmtId="4" fontId="2" fillId="0" borderId="0" xfId="0" applyNumberFormat="1" applyFont="1" applyAlignment="1">
      <alignment horizontal="right"/>
    </xf>
    <xf numFmtId="4" fontId="3" fillId="0" borderId="7" xfId="0" applyNumberFormat="1" applyFont="1" applyBorder="1"/>
    <xf numFmtId="4" fontId="2" fillId="0" borderId="7" xfId="0" applyNumberFormat="1" applyFont="1" applyBorder="1"/>
    <xf numFmtId="4" fontId="7" fillId="0" borderId="7" xfId="0" applyNumberFormat="1" applyFont="1" applyBorder="1"/>
    <xf numFmtId="4" fontId="3" fillId="0" borderId="6" xfId="0" applyNumberFormat="1" applyFont="1" applyBorder="1"/>
    <xf numFmtId="165" fontId="4" fillId="0" borderId="3" xfId="0" applyNumberFormat="1" applyFont="1" applyBorder="1"/>
    <xf numFmtId="4" fontId="18" fillId="0" borderId="3" xfId="0" applyNumberFormat="1" applyFont="1" applyBorder="1" applyAlignment="1">
      <alignment horizontal="right"/>
    </xf>
    <xf numFmtId="4" fontId="18" fillId="2" borderId="3" xfId="0" applyNumberFormat="1" applyFont="1" applyFill="1" applyBorder="1"/>
    <xf numFmtId="4" fontId="3" fillId="2" borderId="3" xfId="0" applyNumberFormat="1" applyFont="1" applyFill="1" applyBorder="1"/>
    <xf numFmtId="4" fontId="5" fillId="2" borderId="3" xfId="0" applyNumberFormat="1" applyFont="1" applyFill="1" applyBorder="1"/>
    <xf numFmtId="4" fontId="18" fillId="0" borderId="3" xfId="0" applyNumberFormat="1" applyFont="1" applyBorder="1"/>
    <xf numFmtId="4" fontId="4" fillId="0" borderId="2" xfId="0" applyNumberFormat="1" applyFont="1" applyBorder="1"/>
    <xf numFmtId="4" fontId="2" fillId="0" borderId="8" xfId="0" applyNumberFormat="1" applyFont="1" applyBorder="1"/>
    <xf numFmtId="0" fontId="2" fillId="0" borderId="1" xfId="0" applyFont="1" applyBorder="1" applyAlignment="1">
      <alignment horizontal="center"/>
    </xf>
    <xf numFmtId="41" fontId="13" fillId="0" borderId="0" xfId="2" applyNumberFormat="1" applyFont="1" applyFill="1" applyBorder="1"/>
    <xf numFmtId="4" fontId="2" fillId="2" borderId="3" xfId="0" applyNumberFormat="1" applyFont="1" applyFill="1" applyBorder="1"/>
  </cellXfs>
  <cellStyles count="57">
    <cellStyle name="Comma 2" xfId="7" xr:uid="{614EFD6A-1718-48C2-91E7-0CFE37ACE3DE}"/>
    <cellStyle name="Comma 3" xfId="6" xr:uid="{B5051CAE-AEEB-4DD0-B1E7-975EADF4B7EA}"/>
    <cellStyle name="Normal" xfId="0" builtinId="0"/>
    <cellStyle name="Normal - Style1" xfId="1" xr:uid="{00000000-0005-0000-0000-000001000000}"/>
    <cellStyle name="Normal 10" xfId="15" xr:uid="{36DD5737-794D-45D2-BB07-D6F5EE590E96}"/>
    <cellStyle name="Normal 11" xfId="16" xr:uid="{676EDFC9-D398-4AE3-B096-AC00B4C3724F}"/>
    <cellStyle name="Normal 12" xfId="17" xr:uid="{B0EC285A-38E4-4EB8-B9B4-95489328A10A}"/>
    <cellStyle name="Normal 13" xfId="18" xr:uid="{788A668E-D28F-4403-9053-5359CC4BF6A6}"/>
    <cellStyle name="Normal 14" xfId="19" xr:uid="{426CF0DA-AC48-4465-96A3-59084D3D1599}"/>
    <cellStyle name="Normal 15" xfId="20" xr:uid="{DC99B5D9-E011-459D-A58C-7766C9A58B9A}"/>
    <cellStyle name="Normal 16" xfId="21" xr:uid="{3CE2BAC8-15D4-4BBC-8C84-A9857F76A1A1}"/>
    <cellStyle name="Normal 17" xfId="22" xr:uid="{44339326-9DF2-4011-9751-DB78E761C8E4}"/>
    <cellStyle name="Normal 18" xfId="23" xr:uid="{E04558FE-2B2C-4A8E-A94B-794E3A95AB32}"/>
    <cellStyle name="Normal 19" xfId="24" xr:uid="{8ED3417C-F56A-4101-A997-2E672F078F3E}"/>
    <cellStyle name="Normal 2" xfId="8" xr:uid="{A19DD351-817F-4C0E-AADF-4DE12BB010ED}"/>
    <cellStyle name="Normal 20" xfId="25" xr:uid="{845F8FBC-86E0-42CA-867B-D4F07BA138E0}"/>
    <cellStyle name="Normal 21" xfId="26" xr:uid="{6AD0DCBB-9EF2-4A5B-B626-64DCB83F7B16}"/>
    <cellStyle name="Normal 22" xfId="27" xr:uid="{A2619116-3325-4959-9CD0-1D627971B1CB}"/>
    <cellStyle name="Normal 23" xfId="28" xr:uid="{41B228F7-C756-4E79-9C87-83A2B068E73F}"/>
    <cellStyle name="Normal 24" xfId="29" xr:uid="{EAB41F64-DDF8-4D07-B7A2-3DA4ED210EA8}"/>
    <cellStyle name="Normal 25" xfId="30" xr:uid="{7712AF28-C50D-4F0C-BB1E-6E2F3B92B92A}"/>
    <cellStyle name="Normal 26" xfId="31" xr:uid="{4C8F8AC0-A155-4AC3-A717-73D33607288A}"/>
    <cellStyle name="Normal 27" xfId="32" xr:uid="{40B71863-8AE1-4668-8E2C-F73C0936ED93}"/>
    <cellStyle name="Normal 28" xfId="33" xr:uid="{930AE2C5-670C-4033-8C20-CABB9A498B06}"/>
    <cellStyle name="Normal 29" xfId="34" xr:uid="{651A186C-0621-4BB1-B9A4-114BC7740105}"/>
    <cellStyle name="Normal 3" xfId="5" xr:uid="{24D10076-5765-4125-9853-9E7BFC517C25}"/>
    <cellStyle name="Normal 30" xfId="35" xr:uid="{22060B13-05E3-4BBB-BFE6-5ED46CEB1381}"/>
    <cellStyle name="Normal 31" xfId="36" xr:uid="{A78025DD-E753-4363-8360-0A65E65ECB51}"/>
    <cellStyle name="Normal 32" xfId="37" xr:uid="{8E304AFA-12B3-4FA2-8770-6699DACB0AAD}"/>
    <cellStyle name="Normal 33" xfId="38" xr:uid="{03892ACA-6B69-40DA-9BDD-870A1384E2CA}"/>
    <cellStyle name="Normal 34" xfId="39" xr:uid="{B9BF24F5-4BA7-4847-A04C-96216FB4C355}"/>
    <cellStyle name="Normal 35" xfId="40" xr:uid="{07E4F05F-8E40-4FB7-8CF3-95BBA1ED14EB}"/>
    <cellStyle name="Normal 36" xfId="41" xr:uid="{5F54BDBF-3775-4172-9428-EC52AE1D68E0}"/>
    <cellStyle name="Normal 37" xfId="42" xr:uid="{68CF79DA-425A-481D-957C-9CA5E202CEA1}"/>
    <cellStyle name="Normal 38" xfId="43" xr:uid="{6F427E2E-0A84-4B61-BD2D-0BDAE3769ADB}"/>
    <cellStyle name="Normal 39" xfId="44" xr:uid="{F4C3F86C-B6F4-4653-B2DD-2AFC995545F5}"/>
    <cellStyle name="Normal 4" xfId="9" xr:uid="{D9BACCF9-CEEE-4307-BB7E-8DF74130BA72}"/>
    <cellStyle name="Normal 40" xfId="45" xr:uid="{F3A2B078-9BCA-49EA-94F8-9D477B2C80D1}"/>
    <cellStyle name="Normal 41" xfId="46" xr:uid="{FA4A29B4-9CEA-4AEC-8A46-45F50B036AA4}"/>
    <cellStyle name="Normal 42" xfId="47" xr:uid="{BDCD7927-35B0-4EC6-85B2-414D9A29B803}"/>
    <cellStyle name="Normal 43" xfId="48" xr:uid="{3E29A94F-F8F3-4290-AB18-1E9CF6FF455E}"/>
    <cellStyle name="Normal 44" xfId="49" xr:uid="{0BB5A73F-01C2-4DD6-B60F-46729D7D2B07}"/>
    <cellStyle name="Normal 45" xfId="50" xr:uid="{39D72A42-F253-4473-AFFB-6B1B219BC235}"/>
    <cellStyle name="Normal 46" xfId="51" xr:uid="{8CD5E824-383B-4A50-9DE4-11F33153C5AB}"/>
    <cellStyle name="Normal 47" xfId="52" xr:uid="{A5241BD9-7A2A-4B84-AA35-E8AA7C16C95B}"/>
    <cellStyle name="Normal 48" xfId="53" xr:uid="{DBC83D3A-B6A2-449C-81E5-D769713A23D2}"/>
    <cellStyle name="Normal 49" xfId="54" xr:uid="{AEE6180D-A9FF-4E25-A5BF-B57E25D02B6E}"/>
    <cellStyle name="Normal 5" xfId="10" xr:uid="{760A983D-8FD7-4B9A-9D6C-F54FA387174A}"/>
    <cellStyle name="Normal 50" xfId="55" xr:uid="{ACC7B5A9-AD6C-4003-A8E0-548AE7616BCF}"/>
    <cellStyle name="Normal 51" xfId="56" xr:uid="{EB4C4468-45D7-458B-9574-F540401BFDD0}"/>
    <cellStyle name="Normal 52" xfId="3" xr:uid="{919957A8-D726-46DB-AE36-70DD5203710D}"/>
    <cellStyle name="Normal 53" xfId="4" xr:uid="{73E73DA6-8CCD-497E-976C-C06CB986EC15}"/>
    <cellStyle name="Normal 6" xfId="11" xr:uid="{2E909205-13B6-4E9B-BBDA-2965477FC332}"/>
    <cellStyle name="Normal 7" xfId="12" xr:uid="{D4B729E0-A31B-4C05-BD26-73E7603F1471}"/>
    <cellStyle name="Normal 8" xfId="13" xr:uid="{59C885C3-DEA1-4A23-9A78-4BB3B93851C6}"/>
    <cellStyle name="Normal 9" xfId="14" xr:uid="{8E49BDF7-E1AC-41C7-A435-81773DD76CC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139727</xdr:colOff>
      <xdr:row>45</xdr:row>
      <xdr:rowOff>85724</xdr:rowOff>
    </xdr:from>
    <xdr:to>
      <xdr:col>16</xdr:col>
      <xdr:colOff>15902</xdr:colOff>
      <xdr:row>46</xdr:row>
      <xdr:rowOff>99143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292A6B-E997-A4E4-8BFE-3308613EF45A}"/>
            </a:ext>
          </a:extLst>
        </xdr:cNvPr>
        <xdr:cNvSpPr txBox="1"/>
      </xdr:nvSpPr>
      <xdr:spPr>
        <a:xfrm>
          <a:off x="139727" y="7391399"/>
          <a:ext cx="11439525" cy="1175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900">
              <a:latin typeface="Arial" pitchFamily="34" charset="0"/>
              <a:cs typeface="Arial" pitchFamily="34" charset="0"/>
            </a:rPr>
            <a:t>Note:</a:t>
          </a:r>
        </a:p>
        <a:p>
          <a:endParaRPr lang="en-GB" sz="900">
            <a:latin typeface="Arial" pitchFamily="34" charset="0"/>
            <a:cs typeface="Arial" pitchFamily="34" charset="0"/>
          </a:endParaRPr>
        </a:p>
        <a:p>
          <a:r>
            <a:rPr lang="en-GB" sz="900">
              <a:latin typeface="Arial" pitchFamily="34" charset="0"/>
              <a:cs typeface="Arial" pitchFamily="34" charset="0"/>
            </a:rPr>
            <a:t>i)  Beginning 2011, the respondents</a:t>
          </a:r>
          <a:r>
            <a:rPr lang="en-GB" sz="900" baseline="0">
              <a:latin typeface="Arial" pitchFamily="34" charset="0"/>
              <a:cs typeface="Arial" pitchFamily="34" charset="0"/>
            </a:rPr>
            <a:t> in the </a:t>
          </a:r>
          <a:r>
            <a:rPr lang="en-GB" sz="900">
              <a:latin typeface="Arial" pitchFamily="34" charset="0"/>
              <a:cs typeface="Arial" pitchFamily="34" charset="0"/>
            </a:rPr>
            <a:t>survey on Sources and Uses of Fund</a:t>
          </a:r>
          <a:r>
            <a:rPr lang="en-GB" sz="900" baseline="0">
              <a:latin typeface="Arial" pitchFamily="34" charset="0"/>
              <a:cs typeface="Arial" pitchFamily="34" charset="0"/>
            </a:rPr>
            <a:t> in the financial system include leasing and factoring companies; and credit </a:t>
          </a: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    companies that provide hire purchase financing.  </a:t>
          </a:r>
        </a:p>
        <a:p>
          <a:endParaRPr lang="en-GB" sz="900" baseline="0">
            <a:latin typeface="Arial" pitchFamily="34" charset="0"/>
            <a:cs typeface="Arial" pitchFamily="34" charset="0"/>
          </a:endParaRP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ii) Numbers may not necessarily add up due to rounding.</a:t>
          </a:r>
          <a:endParaRPr lang="en-GB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17</xdr:col>
      <xdr:colOff>9524</xdr:colOff>
      <xdr:row>45</xdr:row>
      <xdr:rowOff>125730</xdr:rowOff>
    </xdr:from>
    <xdr:to>
      <xdr:col>23</xdr:col>
      <xdr:colOff>994614</xdr:colOff>
      <xdr:row>47</xdr:row>
      <xdr:rowOff>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3FBE9C0-8B3A-1E78-6796-F28C5536C252}"/>
            </a:ext>
          </a:extLst>
        </xdr:cNvPr>
        <xdr:cNvSpPr txBox="1"/>
      </xdr:nvSpPr>
      <xdr:spPr>
        <a:xfrm>
          <a:off x="11820524" y="7439025"/>
          <a:ext cx="9087068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900">
              <a:latin typeface="Arial" pitchFamily="34" charset="0"/>
              <a:cs typeface="Arial" pitchFamily="34" charset="0"/>
            </a:rPr>
            <a:t>Nota:</a:t>
          </a:r>
        </a:p>
        <a:p>
          <a:endParaRPr lang="en-GB" sz="900">
            <a:latin typeface="Arial" pitchFamily="34" charset="0"/>
            <a:cs typeface="Arial" pitchFamily="34" charset="0"/>
          </a:endParaRPr>
        </a:p>
        <a:p>
          <a:r>
            <a:rPr lang="en-GB" sz="900">
              <a:latin typeface="Arial" pitchFamily="34" charset="0"/>
              <a:cs typeface="Arial" pitchFamily="34" charset="0"/>
            </a:rPr>
            <a:t>i)   Bermula tahun 2011,</a:t>
          </a:r>
          <a:r>
            <a:rPr lang="en-GB" sz="900" baseline="0">
              <a:latin typeface="Arial" pitchFamily="34" charset="0"/>
              <a:cs typeface="Arial" pitchFamily="34" charset="0"/>
            </a:rPr>
            <a:t> responden untuk kaji selidik Sumber dan Kegunaan Dana Sistem Kewangan merangkumi syarikat pemajakan dan pemfaktoran   </a:t>
          </a: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     serta syarikat kredit yang menawarkan pembiayaan sewa beli. </a:t>
          </a:r>
        </a:p>
        <a:p>
          <a:endParaRPr lang="en-GB" sz="900" baseline="0">
            <a:latin typeface="Arial" pitchFamily="34" charset="0"/>
            <a:cs typeface="Arial" pitchFamily="34" charset="0"/>
          </a:endParaRPr>
        </a:p>
        <a:p>
          <a:r>
            <a:rPr lang="en-GB" sz="900" baseline="0">
              <a:latin typeface="Arial" pitchFamily="34" charset="0"/>
              <a:cs typeface="Arial" pitchFamily="34" charset="0"/>
            </a:rPr>
            <a:t>ii)  Angka-angka tidak semestinya terjumlah disebabkan oleh penggenapan.</a:t>
          </a:r>
          <a:endParaRPr lang="en-GB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  <pageSetUpPr fitToPage="1"/>
  </sheetPr>
  <dimension ref="B1:AJ74"/>
  <sheetViews>
    <sheetView showGridLines="0" tabSelected="1" zoomScaleNormal="100" zoomScaleSheetLayoutView="80" workbookViewId="0">
      <selection activeCell="B1" sqref="B1"/>
    </sheetView>
  </sheetViews>
  <sheetFormatPr defaultRowHeight="12.55" x14ac:dyDescent="0.2"/>
  <cols>
    <col min="1" max="1" width="2.44140625" customWidth="1"/>
    <col min="2" max="2" width="31.44140625" customWidth="1"/>
    <col min="3" max="4" width="15.33203125" customWidth="1"/>
    <col min="5" max="16" width="15.5546875" customWidth="1"/>
    <col min="17" max="17" width="3.6640625" bestFit="1" customWidth="1"/>
    <col min="18" max="18" width="48" customWidth="1"/>
    <col min="19" max="20" width="14.88671875" style="3" customWidth="1"/>
    <col min="21" max="32" width="14.6640625" customWidth="1"/>
    <col min="33" max="33" width="23.5546875" customWidth="1"/>
    <col min="34" max="34" width="12.44140625" customWidth="1"/>
  </cols>
  <sheetData>
    <row r="1" spans="2:36" ht="15.05" customHeight="1" x14ac:dyDescent="0.25">
      <c r="B1" s="1" t="s">
        <v>1</v>
      </c>
      <c r="I1" s="45"/>
      <c r="J1" s="45"/>
      <c r="K1" s="45"/>
      <c r="L1" s="45"/>
      <c r="M1" s="45"/>
      <c r="N1" s="45"/>
      <c r="O1" s="45"/>
      <c r="P1" s="45"/>
      <c r="R1" s="1" t="s">
        <v>31</v>
      </c>
      <c r="S1" s="21"/>
      <c r="T1"/>
      <c r="AC1" s="45"/>
      <c r="AD1" s="45"/>
      <c r="AE1" s="45"/>
      <c r="AF1" s="45"/>
    </row>
    <row r="2" spans="2:36" x14ac:dyDescent="0.2">
      <c r="F2" s="38"/>
      <c r="G2" s="38"/>
      <c r="H2" s="38"/>
      <c r="J2" s="38"/>
      <c r="L2" s="38"/>
      <c r="M2" s="38"/>
      <c r="N2" s="38"/>
      <c r="P2" s="38" t="s">
        <v>63</v>
      </c>
      <c r="S2" s="21"/>
      <c r="T2"/>
      <c r="V2" s="38"/>
      <c r="W2" s="38"/>
      <c r="X2" s="38"/>
      <c r="Y2" s="38"/>
      <c r="Z2" s="46"/>
      <c r="AB2" s="46"/>
      <c r="AC2" s="46"/>
      <c r="AD2" s="46"/>
      <c r="AE2" s="46"/>
      <c r="AF2" s="46" t="s">
        <v>64</v>
      </c>
    </row>
    <row r="3" spans="2:36" s="1" customFormat="1" ht="13.15" x14ac:dyDescent="0.25">
      <c r="C3" s="20">
        <v>2011</v>
      </c>
      <c r="D3" s="20">
        <v>2012</v>
      </c>
      <c r="E3" s="20">
        <v>2013</v>
      </c>
      <c r="F3" s="65">
        <v>2014</v>
      </c>
      <c r="G3" s="65">
        <v>2015</v>
      </c>
      <c r="H3" s="65">
        <v>2016</v>
      </c>
      <c r="I3" s="65">
        <v>2017</v>
      </c>
      <c r="J3" s="65">
        <v>2018</v>
      </c>
      <c r="K3" s="65">
        <v>2019</v>
      </c>
      <c r="L3" s="65">
        <v>2020</v>
      </c>
      <c r="M3" s="65">
        <v>2021</v>
      </c>
      <c r="N3" s="88">
        <v>2022</v>
      </c>
      <c r="O3" s="88">
        <v>2023</v>
      </c>
      <c r="P3" s="88" t="s">
        <v>71</v>
      </c>
      <c r="R3" s="29"/>
      <c r="S3" s="26">
        <v>2011</v>
      </c>
      <c r="T3" s="26">
        <v>2012</v>
      </c>
      <c r="U3" s="20">
        <v>2013</v>
      </c>
      <c r="V3" s="65">
        <v>2014</v>
      </c>
      <c r="W3" s="65">
        <v>2015</v>
      </c>
      <c r="X3" s="65">
        <v>2016</v>
      </c>
      <c r="Y3" s="65">
        <v>2017</v>
      </c>
      <c r="Z3" s="65">
        <v>2018</v>
      </c>
      <c r="AA3" s="65">
        <v>2019</v>
      </c>
      <c r="AB3" s="65">
        <v>2020</v>
      </c>
      <c r="AC3" s="65">
        <v>2021</v>
      </c>
      <c r="AD3" s="88">
        <v>2022</v>
      </c>
      <c r="AE3" s="88">
        <v>2023</v>
      </c>
      <c r="AF3" s="88" t="s">
        <v>72</v>
      </c>
    </row>
    <row r="4" spans="2:36" s="1" customFormat="1" ht="13.15" x14ac:dyDescent="0.25">
      <c r="B4" s="27" t="s">
        <v>2</v>
      </c>
      <c r="C4" s="28"/>
      <c r="D4" s="28"/>
      <c r="E4" s="28"/>
      <c r="F4" s="66"/>
      <c r="G4" s="66"/>
      <c r="H4" s="66"/>
      <c r="I4" s="66"/>
      <c r="J4" s="67"/>
      <c r="K4" s="66"/>
      <c r="L4" s="66"/>
      <c r="M4" s="66"/>
      <c r="N4" s="66"/>
      <c r="O4" s="66"/>
      <c r="P4" s="66"/>
      <c r="R4" s="27" t="s">
        <v>32</v>
      </c>
      <c r="S4" s="28"/>
      <c r="T4" s="28"/>
      <c r="U4" s="28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</row>
    <row r="5" spans="2:36" x14ac:dyDescent="0.2">
      <c r="B5" s="30" t="s">
        <v>3</v>
      </c>
      <c r="C5" s="49">
        <v>420581.20093039994</v>
      </c>
      <c r="D5" s="58">
        <v>480614.78</v>
      </c>
      <c r="E5" s="49">
        <v>533399.01587455999</v>
      </c>
      <c r="F5" s="58">
        <v>584007.31999999995</v>
      </c>
      <c r="G5" s="58">
        <v>626017.15</v>
      </c>
      <c r="H5" s="58">
        <v>662264.25448009511</v>
      </c>
      <c r="I5" s="58">
        <v>1725047.5722170004</v>
      </c>
      <c r="J5" s="68">
        <v>1841080.6295571737</v>
      </c>
      <c r="K5" s="58">
        <v>978072.72095612006</v>
      </c>
      <c r="L5" s="82">
        <v>1091583.4836017448</v>
      </c>
      <c r="M5" s="82">
        <v>1098605.92492607</v>
      </c>
      <c r="N5" s="82">
        <v>1029720.6800960114</v>
      </c>
      <c r="O5" s="90">
        <v>1122262.6734776513</v>
      </c>
      <c r="P5" s="90">
        <v>1171371.25414705</v>
      </c>
      <c r="R5" s="30" t="s">
        <v>33</v>
      </c>
      <c r="S5" s="58">
        <v>420581.20093039994</v>
      </c>
      <c r="T5" s="58">
        <v>480614.78</v>
      </c>
      <c r="U5" s="58">
        <v>533399.01587455999</v>
      </c>
      <c r="V5" s="58">
        <v>584007.31999999995</v>
      </c>
      <c r="W5" s="58">
        <v>626017.15</v>
      </c>
      <c r="X5" s="58">
        <v>662264.25448009511</v>
      </c>
      <c r="Y5" s="58">
        <v>1725047.5722170004</v>
      </c>
      <c r="Z5" s="68">
        <v>1841080.6295571737</v>
      </c>
      <c r="AA5" s="58">
        <v>978072.72095612006</v>
      </c>
      <c r="AB5" s="82">
        <v>1091583.4836017448</v>
      </c>
      <c r="AC5" s="82">
        <v>1098605.92492607</v>
      </c>
      <c r="AD5" s="82">
        <v>1029720.6800960114</v>
      </c>
      <c r="AE5" s="90">
        <v>1122262.6734776513</v>
      </c>
      <c r="AF5" s="90">
        <v>1171371.25414705</v>
      </c>
      <c r="AG5" s="45"/>
      <c r="AH5" s="45"/>
      <c r="AI5" s="45"/>
      <c r="AJ5" s="45"/>
    </row>
    <row r="6" spans="2:36" x14ac:dyDescent="0.2">
      <c r="B6" s="30" t="s">
        <v>4</v>
      </c>
      <c r="C6" s="49">
        <v>61874.099517499999</v>
      </c>
      <c r="D6" s="58">
        <v>67124.37</v>
      </c>
      <c r="E6" s="49">
        <v>73030.918741000001</v>
      </c>
      <c r="F6" s="58">
        <v>77734.67</v>
      </c>
      <c r="G6" s="58">
        <v>88157.35</v>
      </c>
      <c r="H6" s="58">
        <v>97751.349899480003</v>
      </c>
      <c r="I6" s="58">
        <v>103585.23283954</v>
      </c>
      <c r="J6" s="68">
        <v>106405.04901277</v>
      </c>
      <c r="K6" s="58">
        <v>114097.17510021001</v>
      </c>
      <c r="L6" s="82">
        <v>130424.15111661</v>
      </c>
      <c r="M6" s="82">
        <v>150064.53956554996</v>
      </c>
      <c r="N6" s="82">
        <v>162074.44771564001</v>
      </c>
      <c r="O6" s="90">
        <v>161815.83466600001</v>
      </c>
      <c r="P6" s="90">
        <v>170719.88851952</v>
      </c>
      <c r="R6" s="30" t="s">
        <v>34</v>
      </c>
      <c r="S6" s="58">
        <v>61874.099517499999</v>
      </c>
      <c r="T6" s="58">
        <v>67124.37</v>
      </c>
      <c r="U6" s="58">
        <v>73030.918741000001</v>
      </c>
      <c r="V6" s="58">
        <v>77734.67</v>
      </c>
      <c r="W6" s="58">
        <v>88157.35</v>
      </c>
      <c r="X6" s="58">
        <v>97751.349899480003</v>
      </c>
      <c r="Y6" s="58">
        <v>103585.23283954</v>
      </c>
      <c r="Z6" s="68">
        <v>106405.04901277</v>
      </c>
      <c r="AA6" s="58">
        <v>114097.17510021001</v>
      </c>
      <c r="AB6" s="82">
        <v>130424.15111661</v>
      </c>
      <c r="AC6" s="82">
        <v>150064.53956554996</v>
      </c>
      <c r="AD6" s="82">
        <v>162074.44771564001</v>
      </c>
      <c r="AE6" s="90">
        <v>161815.83466600001</v>
      </c>
      <c r="AF6" s="90">
        <v>170719.88851952</v>
      </c>
      <c r="AG6" s="45"/>
      <c r="AH6" s="45"/>
      <c r="AI6" s="45"/>
      <c r="AJ6" s="45"/>
    </row>
    <row r="7" spans="2:36" x14ac:dyDescent="0.2">
      <c r="B7" s="30" t="s">
        <v>5</v>
      </c>
      <c r="C7" s="49">
        <v>248556.78089529998</v>
      </c>
      <c r="D7" s="58">
        <v>288822.09000000003</v>
      </c>
      <c r="E7" s="49">
        <v>316736.03446775989</v>
      </c>
      <c r="F7" s="58">
        <v>338452.93</v>
      </c>
      <c r="G7" s="58">
        <v>362357.01</v>
      </c>
      <c r="H7" s="69">
        <v>470675.45841110998</v>
      </c>
      <c r="I7" s="69">
        <v>392948.72885175003</v>
      </c>
      <c r="J7" s="70">
        <v>396812.63060997002</v>
      </c>
      <c r="K7" s="69">
        <v>417505.89662843</v>
      </c>
      <c r="L7" s="83">
        <v>490343.00173575</v>
      </c>
      <c r="M7" s="83">
        <v>547964.63360395993</v>
      </c>
      <c r="N7" s="83">
        <v>572063.10867065995</v>
      </c>
      <c r="O7" s="90">
        <v>605490.74138273008</v>
      </c>
      <c r="P7" s="90">
        <v>628927.15516475996</v>
      </c>
      <c r="R7" s="30" t="s">
        <v>35</v>
      </c>
      <c r="S7" s="58">
        <v>248556.78089529998</v>
      </c>
      <c r="T7" s="58">
        <v>288822.09000000003</v>
      </c>
      <c r="U7" s="58">
        <v>316736.03446775989</v>
      </c>
      <c r="V7" s="58">
        <v>338452.93</v>
      </c>
      <c r="W7" s="58">
        <v>362357.01</v>
      </c>
      <c r="X7" s="69">
        <v>470675.45841110998</v>
      </c>
      <c r="Y7" s="69">
        <v>392948.72885175003</v>
      </c>
      <c r="Z7" s="70">
        <v>396812.63060997002</v>
      </c>
      <c r="AA7" s="69">
        <v>417505.89662843</v>
      </c>
      <c r="AB7" s="83">
        <v>490343.00173575</v>
      </c>
      <c r="AC7" s="69">
        <v>547964.63360395993</v>
      </c>
      <c r="AD7" s="83">
        <v>572063.10867065995</v>
      </c>
      <c r="AE7" s="90">
        <v>605490.74138273008</v>
      </c>
      <c r="AF7" s="90">
        <v>628927.15516475996</v>
      </c>
      <c r="AG7" s="45"/>
      <c r="AH7" s="45"/>
      <c r="AI7" s="45"/>
      <c r="AJ7" s="45"/>
    </row>
    <row r="8" spans="2:36" ht="15.05" x14ac:dyDescent="0.2">
      <c r="B8" s="30" t="s">
        <v>28</v>
      </c>
      <c r="C8" s="49">
        <v>1364850.5142130698</v>
      </c>
      <c r="D8" s="58">
        <v>1417059.13</v>
      </c>
      <c r="E8" s="49">
        <v>1547949.0288185861</v>
      </c>
      <c r="F8" s="58">
        <v>1601668.09</v>
      </c>
      <c r="G8" s="58">
        <v>1634766.79</v>
      </c>
      <c r="H8" s="58">
        <v>1733472.3081729652</v>
      </c>
      <c r="I8" s="58">
        <v>1773119.1018709408</v>
      </c>
      <c r="J8" s="68">
        <v>1920766.4564960501</v>
      </c>
      <c r="K8" s="58">
        <v>1921025.28887355</v>
      </c>
      <c r="L8" s="58">
        <v>2006627.1302414301</v>
      </c>
      <c r="M8" s="58">
        <v>2098809.2103463104</v>
      </c>
      <c r="N8" s="58">
        <v>2266080.5045927698</v>
      </c>
      <c r="O8" s="58">
        <v>2332169.8120857798</v>
      </c>
      <c r="P8" s="58">
        <v>2389437.3247927399</v>
      </c>
      <c r="R8" s="30" t="s">
        <v>36</v>
      </c>
      <c r="S8" s="58">
        <v>1364850.5142130698</v>
      </c>
      <c r="T8" s="58">
        <v>1417059.13</v>
      </c>
      <c r="U8" s="58">
        <v>1547949.0288185861</v>
      </c>
      <c r="V8" s="58">
        <v>1601668.09</v>
      </c>
      <c r="W8" s="58">
        <v>1634766.79</v>
      </c>
      <c r="X8" s="58">
        <v>1733472.3081729652</v>
      </c>
      <c r="Y8" s="58">
        <v>1773119.1018709408</v>
      </c>
      <c r="Z8" s="68">
        <v>1920766.4564960501</v>
      </c>
      <c r="AA8" s="58">
        <v>1921025.28887355</v>
      </c>
      <c r="AB8" s="58">
        <v>2006627.1302414301</v>
      </c>
      <c r="AC8" s="85">
        <v>2098809.2103463104</v>
      </c>
      <c r="AD8" s="58">
        <v>2266080.5045927698</v>
      </c>
      <c r="AE8" s="58">
        <v>2332169.8120857798</v>
      </c>
      <c r="AF8" s="58">
        <v>2389437.3247927399</v>
      </c>
      <c r="AG8" s="45"/>
      <c r="AH8" s="45"/>
      <c r="AI8" s="45"/>
      <c r="AJ8" s="45"/>
    </row>
    <row r="9" spans="2:36" s="2" customFormat="1" x14ac:dyDescent="0.2">
      <c r="B9" s="31" t="s">
        <v>6</v>
      </c>
      <c r="C9" s="50">
        <v>365863.00421306997</v>
      </c>
      <c r="D9" s="59">
        <v>349713.57</v>
      </c>
      <c r="E9" s="50">
        <v>395579.89261330996</v>
      </c>
      <c r="F9" s="59">
        <v>382514.38</v>
      </c>
      <c r="G9" s="59">
        <v>387117.06</v>
      </c>
      <c r="H9" s="59">
        <v>411074.60576758999</v>
      </c>
      <c r="I9" s="59">
        <v>220274.17190751003</v>
      </c>
      <c r="J9" s="71">
        <v>206971.28611463148</v>
      </c>
      <c r="K9" s="59">
        <v>392702.19584939996</v>
      </c>
      <c r="L9" s="63">
        <v>229832.25818802</v>
      </c>
      <c r="M9" s="63">
        <v>260498.25969006997</v>
      </c>
      <c r="N9" s="63">
        <v>334576.48162518995</v>
      </c>
      <c r="O9" s="63">
        <v>296939.1777226</v>
      </c>
      <c r="P9" s="63">
        <v>249927.52275694002</v>
      </c>
      <c r="R9" s="31" t="s">
        <v>37</v>
      </c>
      <c r="S9" s="59">
        <v>365863.00421306997</v>
      </c>
      <c r="T9" s="59">
        <v>349713.57</v>
      </c>
      <c r="U9" s="59">
        <v>395579.89261330996</v>
      </c>
      <c r="V9" s="59">
        <v>382514.38</v>
      </c>
      <c r="W9" s="59">
        <v>387117.06</v>
      </c>
      <c r="X9" s="59">
        <v>411074.60576758999</v>
      </c>
      <c r="Y9" s="59">
        <v>220274.17190751003</v>
      </c>
      <c r="Z9" s="71">
        <v>206971.28611463148</v>
      </c>
      <c r="AA9" s="59">
        <v>392702.19584939996</v>
      </c>
      <c r="AB9" s="63">
        <v>229832.25818802</v>
      </c>
      <c r="AC9" s="63">
        <v>260498.25969006997</v>
      </c>
      <c r="AD9" s="63">
        <v>334576.48162518995</v>
      </c>
      <c r="AE9" s="63">
        <v>296939.1777226</v>
      </c>
      <c r="AF9" s="63">
        <v>249927.52275694002</v>
      </c>
      <c r="AG9" s="45"/>
      <c r="AH9" s="45"/>
      <c r="AI9" s="45"/>
      <c r="AJ9" s="45"/>
    </row>
    <row r="10" spans="2:36" s="2" customFormat="1" x14ac:dyDescent="0.2">
      <c r="B10" s="31" t="s">
        <v>7</v>
      </c>
      <c r="C10" s="50">
        <v>125392.06999999999</v>
      </c>
      <c r="D10" s="59">
        <v>134789.54999999999</v>
      </c>
      <c r="E10" s="50">
        <v>152299.48355662168</v>
      </c>
      <c r="F10" s="59">
        <v>160391.60999999999</v>
      </c>
      <c r="G10" s="59">
        <v>149247.18</v>
      </c>
      <c r="H10" s="63">
        <v>170382.52299899279</v>
      </c>
      <c r="I10" s="63">
        <v>153408.89212693961</v>
      </c>
      <c r="J10" s="72">
        <v>187982.68202396511</v>
      </c>
      <c r="K10" s="63">
        <v>124712.58401707</v>
      </c>
      <c r="L10" s="63">
        <v>218992.09750900997</v>
      </c>
      <c r="M10" s="63">
        <v>210705.80096300005</v>
      </c>
      <c r="N10" s="63">
        <v>244026.26726499997</v>
      </c>
      <c r="O10" s="63">
        <v>246721.75894580001</v>
      </c>
      <c r="P10" s="63">
        <v>282111.51795079996</v>
      </c>
      <c r="R10" s="31" t="s">
        <v>38</v>
      </c>
      <c r="S10" s="59">
        <v>125392.06999999999</v>
      </c>
      <c r="T10" s="59">
        <v>134789.54999999999</v>
      </c>
      <c r="U10" s="59">
        <v>152299.48355662168</v>
      </c>
      <c r="V10" s="59">
        <v>160391.60999999999</v>
      </c>
      <c r="W10" s="59">
        <v>149247.18</v>
      </c>
      <c r="X10" s="63">
        <v>170382.52299899279</v>
      </c>
      <c r="Y10" s="63">
        <v>153408.89212693961</v>
      </c>
      <c r="Z10" s="72">
        <v>187982.68202396511</v>
      </c>
      <c r="AA10" s="63">
        <v>124712.58401707</v>
      </c>
      <c r="AB10" s="63">
        <v>218992.09750900997</v>
      </c>
      <c r="AC10" s="63">
        <v>210705.80096300005</v>
      </c>
      <c r="AD10" s="63">
        <v>244026.26726499997</v>
      </c>
      <c r="AE10" s="63">
        <v>246721.75894580001</v>
      </c>
      <c r="AF10" s="63">
        <v>282111.51795079996</v>
      </c>
      <c r="AG10" s="45"/>
      <c r="AH10" s="45"/>
      <c r="AI10" s="45"/>
      <c r="AJ10" s="45"/>
    </row>
    <row r="11" spans="2:36" s="2" customFormat="1" x14ac:dyDescent="0.2">
      <c r="B11" s="31" t="s">
        <v>8</v>
      </c>
      <c r="C11" s="50">
        <v>843775.99999999988</v>
      </c>
      <c r="D11" s="59">
        <v>899535.45</v>
      </c>
      <c r="E11" s="50">
        <v>953803.29330065451</v>
      </c>
      <c r="F11" s="59">
        <v>1010875.48</v>
      </c>
      <c r="G11" s="59">
        <v>1046099.68</v>
      </c>
      <c r="H11" s="59">
        <v>1102601.9794063824</v>
      </c>
      <c r="I11" s="59">
        <v>1312301.8527334908</v>
      </c>
      <c r="J11" s="71">
        <v>1424563.5915110335</v>
      </c>
      <c r="K11" s="59">
        <v>1302242.5231850799</v>
      </c>
      <c r="L11" s="63">
        <v>1464321.2288564001</v>
      </c>
      <c r="M11" s="63">
        <v>1526243.9801562401</v>
      </c>
      <c r="N11" s="63">
        <v>1572819.8146405797</v>
      </c>
      <c r="O11" s="63">
        <v>1649970.46752938</v>
      </c>
      <c r="P11" s="63">
        <v>1706776.3258049998</v>
      </c>
      <c r="R11" s="31" t="s">
        <v>39</v>
      </c>
      <c r="S11" s="59">
        <v>843775.99999999988</v>
      </c>
      <c r="T11" s="59">
        <v>899535.45</v>
      </c>
      <c r="U11" s="59">
        <v>953803.29330065451</v>
      </c>
      <c r="V11" s="59">
        <v>1010875.48</v>
      </c>
      <c r="W11" s="59">
        <v>1046099.68</v>
      </c>
      <c r="X11" s="59">
        <v>1102601.9794063824</v>
      </c>
      <c r="Y11" s="59">
        <v>1312301.8527334908</v>
      </c>
      <c r="Z11" s="71">
        <v>1424563.5915110335</v>
      </c>
      <c r="AA11" s="59">
        <v>1302242.5231850799</v>
      </c>
      <c r="AB11" s="63">
        <v>1464321.2288564001</v>
      </c>
      <c r="AC11" s="63">
        <v>1526243.9801562401</v>
      </c>
      <c r="AD11" s="63">
        <v>1572819.8146405797</v>
      </c>
      <c r="AE11" s="63">
        <v>1649970.46752938</v>
      </c>
      <c r="AF11" s="63">
        <v>1706776.3258049998</v>
      </c>
      <c r="AG11" s="45"/>
      <c r="AH11" s="45"/>
      <c r="AI11" s="45"/>
      <c r="AJ11" s="45"/>
    </row>
    <row r="12" spans="2:36" s="2" customFormat="1" x14ac:dyDescent="0.2">
      <c r="B12" s="31" t="s">
        <v>9</v>
      </c>
      <c r="C12" s="50">
        <v>29819.439999999999</v>
      </c>
      <c r="D12" s="59">
        <v>33020.559999999998</v>
      </c>
      <c r="E12" s="50">
        <v>46266.359347999998</v>
      </c>
      <c r="F12" s="59">
        <v>47886.62</v>
      </c>
      <c r="G12" s="59">
        <v>52302.87</v>
      </c>
      <c r="H12" s="59">
        <v>49413.2</v>
      </c>
      <c r="I12" s="59">
        <v>87134.185103000011</v>
      </c>
      <c r="J12" s="71">
        <v>101248.89684642002</v>
      </c>
      <c r="K12" s="59">
        <v>101367.98582199999</v>
      </c>
      <c r="L12" s="63">
        <v>93481.545688000013</v>
      </c>
      <c r="M12" s="63">
        <v>101361.16953700001</v>
      </c>
      <c r="N12" s="63">
        <v>114657.941062</v>
      </c>
      <c r="O12" s="63">
        <v>138538.40788800002</v>
      </c>
      <c r="P12" s="63">
        <v>150621.95827999999</v>
      </c>
      <c r="R12" s="31" t="s">
        <v>40</v>
      </c>
      <c r="S12" s="59">
        <v>29819.439999999999</v>
      </c>
      <c r="T12" s="59">
        <v>33020.559999999998</v>
      </c>
      <c r="U12" s="59">
        <v>46266.359347999998</v>
      </c>
      <c r="V12" s="59">
        <v>47886.62</v>
      </c>
      <c r="W12" s="59">
        <v>52302.87</v>
      </c>
      <c r="X12" s="59">
        <v>49413.2</v>
      </c>
      <c r="Y12" s="59">
        <v>87134.185103000011</v>
      </c>
      <c r="Z12" s="71">
        <v>101248.89684642002</v>
      </c>
      <c r="AA12" s="59">
        <v>101367.98582199999</v>
      </c>
      <c r="AB12" s="63">
        <v>93481.545688000013</v>
      </c>
      <c r="AC12" s="63">
        <v>101361.16953700001</v>
      </c>
      <c r="AD12" s="63">
        <v>114657.941062</v>
      </c>
      <c r="AE12" s="63">
        <v>138538.40788800002</v>
      </c>
      <c r="AF12" s="63">
        <v>150621.95827999999</v>
      </c>
      <c r="AG12" s="45"/>
      <c r="AH12" s="45"/>
      <c r="AI12" s="45"/>
      <c r="AJ12" s="45"/>
    </row>
    <row r="13" spans="2:36" x14ac:dyDescent="0.2">
      <c r="B13" s="30" t="s">
        <v>10</v>
      </c>
      <c r="C13" s="49">
        <v>122819.34868177999</v>
      </c>
      <c r="D13" s="58">
        <v>136630.51999999999</v>
      </c>
      <c r="E13" s="49">
        <v>148420.01986260002</v>
      </c>
      <c r="F13" s="58">
        <v>174217.87</v>
      </c>
      <c r="G13" s="58">
        <v>205024.48</v>
      </c>
      <c r="H13" s="58">
        <v>220714.08567153569</v>
      </c>
      <c r="I13" s="58">
        <v>250561.62577036998</v>
      </c>
      <c r="J13" s="68">
        <v>253434.06796746003</v>
      </c>
      <c r="K13" s="58">
        <v>313124.51197404996</v>
      </c>
      <c r="L13" s="85">
        <v>275430.30979875004</v>
      </c>
      <c r="M13" s="85">
        <v>287790.34806845</v>
      </c>
      <c r="N13" s="85">
        <v>296728.47762764001</v>
      </c>
      <c r="O13" s="58">
        <v>346016.10004344</v>
      </c>
      <c r="P13" s="58">
        <v>325457.7494277748</v>
      </c>
      <c r="R13" s="30" t="s">
        <v>41</v>
      </c>
      <c r="S13" s="58">
        <v>122819.34868177999</v>
      </c>
      <c r="T13" s="58">
        <v>136630.51999999999</v>
      </c>
      <c r="U13" s="58">
        <v>148420.01986260002</v>
      </c>
      <c r="V13" s="58">
        <v>174217.87</v>
      </c>
      <c r="W13" s="58">
        <v>205024.48</v>
      </c>
      <c r="X13" s="58">
        <v>220714.08567153569</v>
      </c>
      <c r="Y13" s="58">
        <v>250561.62577036998</v>
      </c>
      <c r="Z13" s="68">
        <v>253434.06796746003</v>
      </c>
      <c r="AA13" s="58">
        <v>313124.51197404996</v>
      </c>
      <c r="AB13" s="85">
        <v>275430.30979875004</v>
      </c>
      <c r="AC13" s="85">
        <v>287790.34806845</v>
      </c>
      <c r="AD13" s="85">
        <v>296728.47762764001</v>
      </c>
      <c r="AE13" s="58">
        <v>346016.10004344</v>
      </c>
      <c r="AF13" s="58">
        <v>325457.7494277748</v>
      </c>
      <c r="AG13" s="45"/>
      <c r="AH13" s="45"/>
      <c r="AI13" s="45"/>
      <c r="AJ13" s="45"/>
    </row>
    <row r="14" spans="2:36" x14ac:dyDescent="0.2">
      <c r="B14" s="30" t="s">
        <v>11</v>
      </c>
      <c r="C14" s="49">
        <v>168762.64603846002</v>
      </c>
      <c r="D14" s="58">
        <v>171360</v>
      </c>
      <c r="E14" s="49">
        <v>219353.13548713</v>
      </c>
      <c r="F14" s="58">
        <v>213338.21000000002</v>
      </c>
      <c r="G14" s="58">
        <v>194114.97999999998</v>
      </c>
      <c r="H14" s="58">
        <v>194082.40726203</v>
      </c>
      <c r="I14" s="58">
        <v>191270.73320615999</v>
      </c>
      <c r="J14" s="68">
        <v>206970.15931533001</v>
      </c>
      <c r="K14" s="58">
        <v>204849.60098853</v>
      </c>
      <c r="L14" s="58">
        <v>165461.54859155999</v>
      </c>
      <c r="M14" s="58">
        <v>172551.64774866001</v>
      </c>
      <c r="N14" s="58">
        <v>255737.89966828999</v>
      </c>
      <c r="O14" s="58">
        <v>254708.16527284999</v>
      </c>
      <c r="P14" s="58">
        <v>285948.99021485</v>
      </c>
      <c r="R14" s="30" t="s">
        <v>42</v>
      </c>
      <c r="S14" s="58">
        <v>168762.64603846002</v>
      </c>
      <c r="T14" s="58">
        <v>171360</v>
      </c>
      <c r="U14" s="58">
        <v>219353.13548713</v>
      </c>
      <c r="V14" s="58">
        <v>213338.21000000002</v>
      </c>
      <c r="W14" s="58">
        <v>194114.97999999998</v>
      </c>
      <c r="X14" s="58">
        <v>194082.40726203</v>
      </c>
      <c r="Y14" s="58">
        <v>191270.73320615999</v>
      </c>
      <c r="Z14" s="68">
        <v>206970.15931533001</v>
      </c>
      <c r="AA14" s="58">
        <v>204849.60098853</v>
      </c>
      <c r="AB14" s="58">
        <v>165461.54859155999</v>
      </c>
      <c r="AC14" s="85">
        <v>172551.64774866001</v>
      </c>
      <c r="AD14" s="58">
        <v>255737.89966828999</v>
      </c>
      <c r="AE14" s="58">
        <v>254708.16527284999</v>
      </c>
      <c r="AF14" s="58">
        <v>285948.99021485</v>
      </c>
      <c r="AG14" s="45"/>
      <c r="AH14" s="45"/>
      <c r="AI14" s="45"/>
      <c r="AJ14" s="45"/>
    </row>
    <row r="15" spans="2:36" s="2" customFormat="1" ht="14.4" x14ac:dyDescent="0.2">
      <c r="B15" s="31" t="s">
        <v>29</v>
      </c>
      <c r="C15" s="50">
        <v>109578.21603846</v>
      </c>
      <c r="D15" s="59">
        <v>103060.39</v>
      </c>
      <c r="E15" s="50">
        <v>123626.27266513</v>
      </c>
      <c r="F15" s="59">
        <v>109354.86</v>
      </c>
      <c r="G15" s="59">
        <v>103615.23</v>
      </c>
      <c r="H15" s="59">
        <v>100230.10726203</v>
      </c>
      <c r="I15" s="59">
        <v>90258.475003159998</v>
      </c>
      <c r="J15" s="71">
        <v>93507.726432330004</v>
      </c>
      <c r="K15" s="59">
        <v>84122.15658553</v>
      </c>
      <c r="L15" s="63">
        <v>40208.865286560002</v>
      </c>
      <c r="M15" s="63">
        <v>57149.998614659999</v>
      </c>
      <c r="N15" s="63">
        <v>104200.65392828999</v>
      </c>
      <c r="O15" s="63">
        <v>100102.30752385</v>
      </c>
      <c r="P15" s="63">
        <v>113408.57564785</v>
      </c>
      <c r="Q15" s="10"/>
      <c r="R15" s="31" t="s">
        <v>43</v>
      </c>
      <c r="S15" s="59">
        <v>109578.21603846</v>
      </c>
      <c r="T15" s="59">
        <v>103060.39</v>
      </c>
      <c r="U15" s="59">
        <v>123626.27266513</v>
      </c>
      <c r="V15" s="59">
        <v>109354.86</v>
      </c>
      <c r="W15" s="59">
        <v>103615.23</v>
      </c>
      <c r="X15" s="59">
        <v>100230.10726203</v>
      </c>
      <c r="Y15" s="59">
        <v>90258.475003159998</v>
      </c>
      <c r="Z15" s="71">
        <v>93507.726432330004</v>
      </c>
      <c r="AA15" s="59">
        <v>84122.15658553</v>
      </c>
      <c r="AB15" s="63">
        <v>40208.865286560002</v>
      </c>
      <c r="AC15" s="63">
        <v>57149.998614659999</v>
      </c>
      <c r="AD15" s="63">
        <v>104200.65392828999</v>
      </c>
      <c r="AE15" s="63">
        <v>100102.30752385</v>
      </c>
      <c r="AF15" s="63">
        <v>113408.57564785</v>
      </c>
      <c r="AG15" s="45"/>
      <c r="AH15" s="45"/>
      <c r="AI15" s="45"/>
      <c r="AJ15" s="45"/>
    </row>
    <row r="16" spans="2:36" s="2" customFormat="1" x14ac:dyDescent="0.2">
      <c r="B16" s="31" t="s">
        <v>9</v>
      </c>
      <c r="C16" s="50">
        <v>59184.43</v>
      </c>
      <c r="D16" s="59">
        <v>68299.61</v>
      </c>
      <c r="E16" s="50">
        <v>95726.86282200001</v>
      </c>
      <c r="F16" s="59">
        <v>103983.35</v>
      </c>
      <c r="G16" s="59">
        <v>90499.75</v>
      </c>
      <c r="H16" s="59">
        <v>93852.3</v>
      </c>
      <c r="I16" s="59">
        <v>101012.258203</v>
      </c>
      <c r="J16" s="71">
        <v>113462.432883</v>
      </c>
      <c r="K16" s="59">
        <v>120727.444403</v>
      </c>
      <c r="L16" s="63">
        <v>125252.683305</v>
      </c>
      <c r="M16" s="63">
        <v>115401.64913400001</v>
      </c>
      <c r="N16" s="63">
        <v>151537.24574000001</v>
      </c>
      <c r="O16" s="63">
        <v>154605.85774899999</v>
      </c>
      <c r="P16" s="63">
        <v>172540.414567</v>
      </c>
      <c r="R16" s="31" t="s">
        <v>40</v>
      </c>
      <c r="S16" s="59">
        <v>59184.43</v>
      </c>
      <c r="T16" s="59">
        <v>68299.61</v>
      </c>
      <c r="U16" s="59">
        <v>95726.86282200001</v>
      </c>
      <c r="V16" s="59">
        <v>103983.35</v>
      </c>
      <c r="W16" s="59">
        <v>90499.75</v>
      </c>
      <c r="X16" s="59">
        <v>93852.3</v>
      </c>
      <c r="Y16" s="59">
        <v>101012.258203</v>
      </c>
      <c r="Z16" s="71">
        <v>113462.432883</v>
      </c>
      <c r="AA16" s="59">
        <v>120727.444403</v>
      </c>
      <c r="AB16" s="63">
        <v>125252.683305</v>
      </c>
      <c r="AC16" s="63">
        <v>115401.64913400001</v>
      </c>
      <c r="AD16" s="63">
        <v>151537.24574000001</v>
      </c>
      <c r="AE16" s="63">
        <v>154605.85774899999</v>
      </c>
      <c r="AF16" s="63">
        <v>172540.414567</v>
      </c>
      <c r="AG16" s="45"/>
      <c r="AH16" s="45"/>
      <c r="AI16" s="45"/>
      <c r="AJ16" s="45"/>
    </row>
    <row r="17" spans="2:36" x14ac:dyDescent="0.2">
      <c r="B17" s="30" t="s">
        <v>12</v>
      </c>
      <c r="C17" s="49">
        <v>682351.63879</v>
      </c>
      <c r="D17" s="58">
        <v>759290.02</v>
      </c>
      <c r="E17" s="49">
        <v>836606.6973900001</v>
      </c>
      <c r="F17" s="58">
        <v>902579.3</v>
      </c>
      <c r="G17" s="58">
        <v>946904.76</v>
      </c>
      <c r="H17" s="58">
        <v>979315.4772194</v>
      </c>
      <c r="I17" s="58">
        <v>236303.451</v>
      </c>
      <c r="J17" s="68">
        <v>246475.62299999999</v>
      </c>
      <c r="K17" s="58">
        <v>1260557.2899651399</v>
      </c>
      <c r="L17" s="82">
        <v>1281763.0520025799</v>
      </c>
      <c r="M17" s="82">
        <v>1347496.05701287</v>
      </c>
      <c r="N17" s="82">
        <v>1411638.21345243</v>
      </c>
      <c r="O17" s="90">
        <v>1533974.9556506299</v>
      </c>
      <c r="P17" s="90">
        <v>1693286.8560770934</v>
      </c>
      <c r="R17" s="30" t="s">
        <v>44</v>
      </c>
      <c r="S17" s="58">
        <v>682351.63879</v>
      </c>
      <c r="T17" s="58">
        <v>759290.02</v>
      </c>
      <c r="U17" s="58">
        <v>836606.6973900001</v>
      </c>
      <c r="V17" s="58">
        <v>902579.3</v>
      </c>
      <c r="W17" s="58">
        <v>946904.76</v>
      </c>
      <c r="X17" s="58">
        <v>979315.4772194</v>
      </c>
      <c r="Y17" s="58">
        <v>236303.451</v>
      </c>
      <c r="Z17" s="68">
        <v>246475.62299999999</v>
      </c>
      <c r="AA17" s="58">
        <v>1260557.2899651399</v>
      </c>
      <c r="AB17" s="82">
        <v>1281763.0520025799</v>
      </c>
      <c r="AC17" s="82">
        <v>1347496.05701287</v>
      </c>
      <c r="AD17" s="82">
        <v>1411638.21345243</v>
      </c>
      <c r="AE17" s="90">
        <v>1533974.9556506299</v>
      </c>
      <c r="AF17" s="90">
        <v>1693286.8560770934</v>
      </c>
      <c r="AG17" s="45"/>
      <c r="AH17" s="45"/>
      <c r="AI17" s="45"/>
      <c r="AJ17" s="45"/>
    </row>
    <row r="18" spans="2:36" x14ac:dyDescent="0.2">
      <c r="B18" s="36" t="s">
        <v>13</v>
      </c>
      <c r="C18" s="51">
        <v>405520.32475176989</v>
      </c>
      <c r="D18" s="60">
        <v>436724.34</v>
      </c>
      <c r="E18" s="51">
        <v>377387.09473170037</v>
      </c>
      <c r="F18" s="60">
        <v>393387.67</v>
      </c>
      <c r="G18" s="60">
        <v>478464.22</v>
      </c>
      <c r="H18" s="60">
        <v>465422.47883479041</v>
      </c>
      <c r="I18" s="60">
        <v>342044.71303142543</v>
      </c>
      <c r="J18" s="68">
        <v>315052.69723613607</v>
      </c>
      <c r="K18" s="58">
        <v>315650.00661209121</v>
      </c>
      <c r="L18" s="82">
        <v>364168.50679501775</v>
      </c>
      <c r="M18" s="82">
        <v>392861.47806415393</v>
      </c>
      <c r="N18" s="82">
        <v>435456.89769408014</v>
      </c>
      <c r="O18" s="90">
        <v>457236.54661952099</v>
      </c>
      <c r="P18" s="90">
        <v>489663.90367639047</v>
      </c>
      <c r="Q18" s="19"/>
      <c r="R18" s="30" t="s">
        <v>45</v>
      </c>
      <c r="S18" s="60">
        <v>405520.32475176989</v>
      </c>
      <c r="T18" s="60">
        <v>436724.34</v>
      </c>
      <c r="U18" s="60">
        <v>377387.09473170037</v>
      </c>
      <c r="V18" s="60">
        <v>393387.67</v>
      </c>
      <c r="W18" s="60">
        <v>478464.22</v>
      </c>
      <c r="X18" s="60">
        <v>465422.47883479041</v>
      </c>
      <c r="Y18" s="60">
        <v>342044.71303142543</v>
      </c>
      <c r="Z18" s="68">
        <v>315052.69723613607</v>
      </c>
      <c r="AA18" s="58">
        <v>315650.00661209121</v>
      </c>
      <c r="AB18" s="82">
        <v>364168.50679501775</v>
      </c>
      <c r="AC18" s="82">
        <v>392861.47806415393</v>
      </c>
      <c r="AD18" s="82">
        <v>435456.89769408014</v>
      </c>
      <c r="AE18" s="90">
        <v>457236.54661952099</v>
      </c>
      <c r="AF18" s="90">
        <v>489663.90367639047</v>
      </c>
      <c r="AG18" s="45"/>
      <c r="AH18" s="45"/>
      <c r="AI18" s="45"/>
      <c r="AJ18" s="45"/>
    </row>
    <row r="19" spans="2:36" s="1" customFormat="1" ht="13.15" x14ac:dyDescent="0.25">
      <c r="B19" s="32" t="s">
        <v>14</v>
      </c>
      <c r="C19" s="52">
        <v>3475316.5538182799</v>
      </c>
      <c r="D19" s="61">
        <v>3757625.25</v>
      </c>
      <c r="E19" s="52">
        <v>4052881.9453733368</v>
      </c>
      <c r="F19" s="61">
        <v>4285386.0599999996</v>
      </c>
      <c r="G19" s="61">
        <v>4535806.7399999993</v>
      </c>
      <c r="H19" s="61">
        <v>4823697.8199514067</v>
      </c>
      <c r="I19" s="61">
        <v>5014881.1587871863</v>
      </c>
      <c r="J19" s="61">
        <v>5286997.3131948896</v>
      </c>
      <c r="K19" s="61">
        <v>5524882.4910981217</v>
      </c>
      <c r="L19" s="61">
        <v>5805801.1838834425</v>
      </c>
      <c r="M19" s="61">
        <v>6096143.8393360246</v>
      </c>
      <c r="N19" s="61">
        <v>6429500.2285186695</v>
      </c>
      <c r="O19" s="61">
        <v>6813674.8291986026</v>
      </c>
      <c r="P19" s="61">
        <v>7154813.1220201785</v>
      </c>
      <c r="Q19" s="12"/>
      <c r="R19" s="32" t="s">
        <v>46</v>
      </c>
      <c r="S19" s="61">
        <v>3475316.5538182799</v>
      </c>
      <c r="T19" s="61">
        <v>3757625.25</v>
      </c>
      <c r="U19" s="61">
        <v>4052881.9453733368</v>
      </c>
      <c r="V19" s="61">
        <v>4285386.0599999996</v>
      </c>
      <c r="W19" s="61">
        <v>4535806.7399999993</v>
      </c>
      <c r="X19" s="61">
        <v>4823697.8199514067</v>
      </c>
      <c r="Y19" s="61">
        <v>5014881.1587871863</v>
      </c>
      <c r="Z19" s="61">
        <v>5286997.3131948896</v>
      </c>
      <c r="AA19" s="61">
        <f>SUM(AA5:AA8,AA13:AA14,AA17:AA18)</f>
        <v>5524882.4910981217</v>
      </c>
      <c r="AB19" s="61">
        <f>SUM(AB5:AB8,AB13:AB14,AB17:AB18)</f>
        <v>5805801.1838834425</v>
      </c>
      <c r="AC19" s="61">
        <v>6096143.8393360246</v>
      </c>
      <c r="AD19" s="61">
        <v>6429500.2285186695</v>
      </c>
      <c r="AE19" s="61">
        <v>6813674.8291986026</v>
      </c>
      <c r="AF19" s="61">
        <v>7154813.1220201785</v>
      </c>
      <c r="AG19" s="45"/>
      <c r="AH19" s="45"/>
      <c r="AI19" s="45"/>
      <c r="AJ19" s="45"/>
    </row>
    <row r="20" spans="2:36" s="1" customFormat="1" ht="13.15" x14ac:dyDescent="0.25">
      <c r="B20" s="33" t="s">
        <v>15</v>
      </c>
      <c r="C20" s="53"/>
      <c r="D20" s="53"/>
      <c r="E20" s="53"/>
      <c r="F20" s="73"/>
      <c r="G20" s="73"/>
      <c r="H20" s="73"/>
      <c r="I20" s="73"/>
      <c r="J20" s="74"/>
      <c r="K20" s="73"/>
      <c r="L20" s="80"/>
      <c r="M20" s="80"/>
      <c r="N20" s="80"/>
      <c r="O20" s="80"/>
      <c r="P20" s="80"/>
      <c r="Q20" s="12"/>
      <c r="R20" s="33" t="s">
        <v>47</v>
      </c>
      <c r="S20" s="25"/>
      <c r="T20" s="25"/>
      <c r="U20" s="40"/>
      <c r="V20" s="73"/>
      <c r="W20" s="73"/>
      <c r="X20" s="73"/>
      <c r="Y20" s="73"/>
      <c r="Z20" s="73"/>
      <c r="AA20" s="73"/>
      <c r="AB20" s="80"/>
      <c r="AC20" s="80"/>
      <c r="AD20" s="80"/>
      <c r="AE20" s="80"/>
      <c r="AF20" s="80"/>
      <c r="AG20" s="45"/>
      <c r="AH20" s="45"/>
      <c r="AI20" s="45"/>
      <c r="AJ20" s="45"/>
    </row>
    <row r="21" spans="2:36" x14ac:dyDescent="0.2">
      <c r="B21" s="30" t="s">
        <v>4</v>
      </c>
      <c r="C21" s="54">
        <v>14545.964806070006</v>
      </c>
      <c r="D21" s="62">
        <v>18828</v>
      </c>
      <c r="E21" s="54">
        <v>19219.609851950001</v>
      </c>
      <c r="F21" s="62">
        <v>20249.55</v>
      </c>
      <c r="G21" s="62">
        <v>23144.47</v>
      </c>
      <c r="H21" s="62">
        <v>29014.5</v>
      </c>
      <c r="I21" s="62">
        <v>46921.779333003258</v>
      </c>
      <c r="J21" s="75">
        <v>38703.87563967373</v>
      </c>
      <c r="K21" s="62">
        <v>39776.038115390002</v>
      </c>
      <c r="L21" s="81">
        <v>36932.927166877642</v>
      </c>
      <c r="M21" s="81">
        <v>41702.153103631179</v>
      </c>
      <c r="N21" s="81">
        <v>50303.461863174962</v>
      </c>
      <c r="O21" s="62">
        <v>50190.667320780005</v>
      </c>
      <c r="P21" s="62">
        <v>47191.760164738829</v>
      </c>
      <c r="Q21" s="19"/>
      <c r="R21" s="30" t="s">
        <v>34</v>
      </c>
      <c r="S21" s="62">
        <v>14545.964806070006</v>
      </c>
      <c r="T21" s="62">
        <v>18828</v>
      </c>
      <c r="U21" s="62">
        <v>19219.609851950001</v>
      </c>
      <c r="V21" s="62">
        <v>20249.55</v>
      </c>
      <c r="W21" s="62">
        <v>23144.47</v>
      </c>
      <c r="X21" s="62">
        <v>29014.5</v>
      </c>
      <c r="Y21" s="62">
        <v>46921.779333003258</v>
      </c>
      <c r="Z21" s="75">
        <v>38703.87563967373</v>
      </c>
      <c r="AA21" s="62">
        <v>39776.038115390002</v>
      </c>
      <c r="AB21" s="81">
        <v>36932.927166877642</v>
      </c>
      <c r="AC21" s="81">
        <v>41702.153103631179</v>
      </c>
      <c r="AD21" s="81">
        <v>50303.461863174962</v>
      </c>
      <c r="AE21" s="62">
        <v>50190.667320780005</v>
      </c>
      <c r="AF21" s="62">
        <v>47191.760164738829</v>
      </c>
      <c r="AG21" s="45"/>
      <c r="AH21" s="45"/>
      <c r="AI21" s="45"/>
      <c r="AJ21" s="45"/>
    </row>
    <row r="22" spans="2:36" x14ac:dyDescent="0.2">
      <c r="B22" s="30" t="s">
        <v>16</v>
      </c>
      <c r="C22" s="49">
        <v>490387.05650354008</v>
      </c>
      <c r="D22" s="58">
        <f>SUM(D23:D24)</f>
        <v>461142.49</v>
      </c>
      <c r="E22" s="49">
        <v>480465.67875904997</v>
      </c>
      <c r="F22" s="58">
        <f>SUM(F23:F24)</f>
        <v>439567.1</v>
      </c>
      <c r="G22" s="58">
        <v>428195.52</v>
      </c>
      <c r="H22" s="58">
        <v>437698.06002010999</v>
      </c>
      <c r="I22" s="58">
        <v>435105.63088894595</v>
      </c>
      <c r="J22" s="68">
        <v>432708.66466113774</v>
      </c>
      <c r="K22" s="58">
        <v>487466.71053881</v>
      </c>
      <c r="L22" s="58">
        <v>479440.68914081005</v>
      </c>
      <c r="M22" s="58">
        <v>512850.09647648793</v>
      </c>
      <c r="N22" s="58">
        <v>574893.58616771386</v>
      </c>
      <c r="O22" s="58">
        <v>546488.67083195003</v>
      </c>
      <c r="P22" s="58">
        <v>531665.49721480627</v>
      </c>
      <c r="Q22" s="19"/>
      <c r="R22" s="34" t="s">
        <v>48</v>
      </c>
      <c r="S22" s="58">
        <v>490387.05650354008</v>
      </c>
      <c r="T22" s="58">
        <v>461142.49</v>
      </c>
      <c r="U22" s="58">
        <v>480465.67875904997</v>
      </c>
      <c r="V22" s="58">
        <v>439567.1</v>
      </c>
      <c r="W22" s="58">
        <v>428195.52</v>
      </c>
      <c r="X22" s="58">
        <v>437698.06002010999</v>
      </c>
      <c r="Y22" s="58">
        <v>435105.63088894595</v>
      </c>
      <c r="Z22" s="68">
        <v>432708.66466113774</v>
      </c>
      <c r="AA22" s="58">
        <v>487466.71053881</v>
      </c>
      <c r="AB22" s="58">
        <v>479440.68914081005</v>
      </c>
      <c r="AC22" s="82">
        <v>512850.09647648793</v>
      </c>
      <c r="AD22" s="58">
        <v>574893.58616771386</v>
      </c>
      <c r="AE22" s="58">
        <v>546488.67083195003</v>
      </c>
      <c r="AF22" s="58">
        <v>531665.49721480627</v>
      </c>
      <c r="AG22" s="45"/>
      <c r="AH22" s="45"/>
      <c r="AI22" s="45"/>
      <c r="AJ22" s="45"/>
    </row>
    <row r="23" spans="2:36" s="2" customFormat="1" x14ac:dyDescent="0.2">
      <c r="B23" s="31" t="s">
        <v>17</v>
      </c>
      <c r="C23" s="55">
        <v>420838.60650353995</v>
      </c>
      <c r="D23" s="59">
        <v>371309.2</v>
      </c>
      <c r="E23" s="50">
        <v>389108.76966105</v>
      </c>
      <c r="F23" s="59">
        <v>330716.5</v>
      </c>
      <c r="G23" s="59">
        <v>315757.19</v>
      </c>
      <c r="H23" s="59">
        <v>322774.36542310996</v>
      </c>
      <c r="I23" s="59">
        <v>340051.52397410595</v>
      </c>
      <c r="J23" s="71">
        <v>346597.18498813774</v>
      </c>
      <c r="K23" s="59">
        <v>394098.01497481001</v>
      </c>
      <c r="L23" s="63">
        <v>376642.00131981005</v>
      </c>
      <c r="M23" s="63">
        <v>408843.11161548784</v>
      </c>
      <c r="N23" s="63">
        <v>430386.26480818994</v>
      </c>
      <c r="O23" s="63">
        <v>404007.95492779004</v>
      </c>
      <c r="P23" s="63">
        <v>388135.6207688062</v>
      </c>
      <c r="Q23" s="19"/>
      <c r="R23" s="31" t="s">
        <v>49</v>
      </c>
      <c r="S23" s="59">
        <v>420838.60650353995</v>
      </c>
      <c r="T23" s="59">
        <v>371309.2</v>
      </c>
      <c r="U23" s="59">
        <v>389108.76966105</v>
      </c>
      <c r="V23" s="59">
        <v>330716.5</v>
      </c>
      <c r="W23" s="59">
        <v>315757.19</v>
      </c>
      <c r="X23" s="59">
        <v>322774.36542310996</v>
      </c>
      <c r="Y23" s="59">
        <v>340051.52397410595</v>
      </c>
      <c r="Z23" s="71">
        <v>346597.18498813774</v>
      </c>
      <c r="AA23" s="59">
        <v>394098.01497481001</v>
      </c>
      <c r="AB23" s="63">
        <v>376642.00131981005</v>
      </c>
      <c r="AC23" s="63">
        <v>408843.11161548784</v>
      </c>
      <c r="AD23" s="63">
        <v>430386.26480818994</v>
      </c>
      <c r="AE23" s="63">
        <v>404007.95492779004</v>
      </c>
      <c r="AF23" s="63">
        <v>388135.6207688062</v>
      </c>
      <c r="AG23" s="45"/>
      <c r="AH23" s="45"/>
      <c r="AI23" s="45"/>
      <c r="AJ23" s="45"/>
    </row>
    <row r="24" spans="2:36" s="2" customFormat="1" x14ac:dyDescent="0.2">
      <c r="B24" s="31" t="s">
        <v>9</v>
      </c>
      <c r="C24" s="50">
        <v>69548.45</v>
      </c>
      <c r="D24" s="59">
        <v>89833.29</v>
      </c>
      <c r="E24" s="50">
        <v>91356.909097999989</v>
      </c>
      <c r="F24" s="59">
        <v>108850.6</v>
      </c>
      <c r="G24" s="59">
        <v>112438.32</v>
      </c>
      <c r="H24" s="59">
        <v>114923.69459699999</v>
      </c>
      <c r="I24" s="59">
        <v>95054.106914840013</v>
      </c>
      <c r="J24" s="71">
        <v>86111.479673000009</v>
      </c>
      <c r="K24" s="59">
        <v>93368.695563999994</v>
      </c>
      <c r="L24" s="63">
        <v>102798.687821</v>
      </c>
      <c r="M24" s="63">
        <v>104006.984861</v>
      </c>
      <c r="N24" s="63">
        <v>144507.32135952398</v>
      </c>
      <c r="O24" s="63">
        <v>142480.71590415997</v>
      </c>
      <c r="P24" s="63">
        <v>143529.87644600001</v>
      </c>
      <c r="Q24" s="19"/>
      <c r="R24" s="31" t="s">
        <v>40</v>
      </c>
      <c r="S24" s="59">
        <v>69548.45</v>
      </c>
      <c r="T24" s="59">
        <v>89833.29</v>
      </c>
      <c r="U24" s="59">
        <v>91356.909097999989</v>
      </c>
      <c r="V24" s="59">
        <v>108850.6</v>
      </c>
      <c r="W24" s="59">
        <v>112438.32</v>
      </c>
      <c r="X24" s="59">
        <v>114923.69459699999</v>
      </c>
      <c r="Y24" s="59">
        <v>95054.106914840013</v>
      </c>
      <c r="Z24" s="71">
        <v>86111.479673000009</v>
      </c>
      <c r="AA24" s="59">
        <v>93368.695563999994</v>
      </c>
      <c r="AB24" s="63">
        <v>102798.687821</v>
      </c>
      <c r="AC24" s="63">
        <v>104006.984861</v>
      </c>
      <c r="AD24" s="63">
        <v>144507.32135952398</v>
      </c>
      <c r="AE24" s="63">
        <v>142480.71590415997</v>
      </c>
      <c r="AF24" s="63">
        <v>143529.87644600001</v>
      </c>
      <c r="AG24" s="45"/>
      <c r="AH24" s="45"/>
      <c r="AI24" s="45"/>
      <c r="AJ24" s="45"/>
    </row>
    <row r="25" spans="2:36" x14ac:dyDescent="0.2">
      <c r="B25" s="30" t="s">
        <v>18</v>
      </c>
      <c r="C25" s="49">
        <v>1287518.1112975157</v>
      </c>
      <c r="D25" s="58">
        <f>SUM(D26:D29)</f>
        <v>1404830.5000000002</v>
      </c>
      <c r="E25" s="49">
        <v>1533524.25008625</v>
      </c>
      <c r="F25" s="58">
        <f>SUM(F26:F29)</f>
        <v>1669210.5899999999</v>
      </c>
      <c r="G25" s="58">
        <f>SUM(G26:G29)</f>
        <v>1775346.1999999997</v>
      </c>
      <c r="H25" s="69">
        <v>1926765.6554618757</v>
      </c>
      <c r="I25" s="69">
        <v>1921168.3664770536</v>
      </c>
      <c r="J25" s="76">
        <v>2017691.4291999398</v>
      </c>
      <c r="K25" s="69">
        <v>2091755.2254759527</v>
      </c>
      <c r="L25" s="69">
        <v>2184515.0921873627</v>
      </c>
      <c r="M25" s="69">
        <v>2283516.9518241705</v>
      </c>
      <c r="N25" s="69">
        <v>2376210.830207949</v>
      </c>
      <c r="O25" s="58">
        <v>2514821.6937871748</v>
      </c>
      <c r="P25" s="58">
        <v>2645611.0558050647</v>
      </c>
      <c r="Q25" s="19"/>
      <c r="R25" s="34" t="s">
        <v>50</v>
      </c>
      <c r="S25" s="58">
        <v>1287518.1112975157</v>
      </c>
      <c r="T25" s="58">
        <v>1404830.5000000002</v>
      </c>
      <c r="U25" s="58">
        <v>1533524.25008625</v>
      </c>
      <c r="V25" s="58">
        <v>1669210.5899999999</v>
      </c>
      <c r="W25" s="58">
        <v>1775346.1999999997</v>
      </c>
      <c r="X25" s="69">
        <v>1926765.6554618757</v>
      </c>
      <c r="Y25" s="69">
        <v>1921168.3664770536</v>
      </c>
      <c r="Z25" s="76">
        <v>2017691.4291999398</v>
      </c>
      <c r="AA25" s="69">
        <v>2091755.2254759527</v>
      </c>
      <c r="AB25" s="69">
        <v>2184515.0921873627</v>
      </c>
      <c r="AC25" s="83">
        <v>2283516.9518241705</v>
      </c>
      <c r="AD25" s="69">
        <v>2376210.830207949</v>
      </c>
      <c r="AE25" s="58">
        <v>2514821.6937871748</v>
      </c>
      <c r="AF25" s="58">
        <v>2645611.0558050647</v>
      </c>
      <c r="AG25" s="45"/>
      <c r="AH25" s="45"/>
      <c r="AI25" s="45"/>
      <c r="AJ25" s="45"/>
    </row>
    <row r="26" spans="2:36" s="2" customFormat="1" x14ac:dyDescent="0.2">
      <c r="B26" s="31" t="s">
        <v>6</v>
      </c>
      <c r="C26" s="50">
        <v>62910.709600516304</v>
      </c>
      <c r="D26" s="63">
        <v>52466.37</v>
      </c>
      <c r="E26" s="55">
        <f>45710.8110772666+9099.99999999976</f>
        <v>54810.811077266357</v>
      </c>
      <c r="F26" s="63">
        <v>60671.4</v>
      </c>
      <c r="G26" s="63">
        <v>67073.25</v>
      </c>
      <c r="H26" s="63">
        <v>68616.343607549992</v>
      </c>
      <c r="I26" s="63">
        <v>88466.169290746038</v>
      </c>
      <c r="J26" s="72">
        <v>65903.335396761395</v>
      </c>
      <c r="K26" s="63">
        <v>322829.46906085289</v>
      </c>
      <c r="L26" s="63">
        <v>233907.03538715502</v>
      </c>
      <c r="M26" s="63">
        <v>155401.9599551275</v>
      </c>
      <c r="N26" s="63">
        <v>162380.05564862592</v>
      </c>
      <c r="O26" s="63">
        <v>179293.96886832162</v>
      </c>
      <c r="P26" s="63">
        <v>174032.84019703633</v>
      </c>
      <c r="Q26" s="19"/>
      <c r="R26" s="31" t="s">
        <v>37</v>
      </c>
      <c r="S26" s="63">
        <v>62910.709600516304</v>
      </c>
      <c r="T26" s="63">
        <v>52466.37</v>
      </c>
      <c r="U26" s="63">
        <v>54810.811077266459</v>
      </c>
      <c r="V26" s="63">
        <v>60671.4</v>
      </c>
      <c r="W26" s="63">
        <v>67073.25</v>
      </c>
      <c r="X26" s="63">
        <v>68616.343607549992</v>
      </c>
      <c r="Y26" s="63">
        <v>88466.169290746038</v>
      </c>
      <c r="Z26" s="72">
        <v>65903.335396761395</v>
      </c>
      <c r="AA26" s="63">
        <v>322829.46906085289</v>
      </c>
      <c r="AB26" s="63">
        <v>233907.03538715502</v>
      </c>
      <c r="AC26" s="63">
        <v>155401.9599551275</v>
      </c>
      <c r="AD26" s="63">
        <v>162380.05564862592</v>
      </c>
      <c r="AE26" s="63">
        <v>179293.96886832162</v>
      </c>
      <c r="AF26" s="63">
        <v>174032.84019703633</v>
      </c>
      <c r="AG26" s="45"/>
      <c r="AH26" s="45"/>
      <c r="AI26" s="45"/>
      <c r="AJ26" s="45"/>
    </row>
    <row r="27" spans="2:36" s="2" customFormat="1" x14ac:dyDescent="0.2">
      <c r="B27" s="31" t="s">
        <v>7</v>
      </c>
      <c r="C27" s="50">
        <v>109570.01018535941</v>
      </c>
      <c r="D27" s="63">
        <v>132626.92000000001</v>
      </c>
      <c r="E27" s="55">
        <v>141958.12020694301</v>
      </c>
      <c r="F27" s="63">
        <v>134624.71</v>
      </c>
      <c r="G27" s="63">
        <v>121612.37</v>
      </c>
      <c r="H27" s="63">
        <v>62104.529045713112</v>
      </c>
      <c r="I27" s="63">
        <v>110625.131911526</v>
      </c>
      <c r="J27" s="72">
        <v>145090.83478200095</v>
      </c>
      <c r="K27" s="63">
        <v>38120.499475491059</v>
      </c>
      <c r="L27" s="63">
        <v>92094.345708659705</v>
      </c>
      <c r="M27" s="63">
        <v>30528.950846610398</v>
      </c>
      <c r="N27" s="63">
        <v>35845.454811299642</v>
      </c>
      <c r="O27" s="63">
        <v>45781.140678087402</v>
      </c>
      <c r="P27" s="63">
        <v>49646.546973796547</v>
      </c>
      <c r="Q27" s="19"/>
      <c r="R27" s="31" t="s">
        <v>38</v>
      </c>
      <c r="S27" s="63">
        <v>109570.01018535941</v>
      </c>
      <c r="T27" s="63">
        <v>132626.92000000001</v>
      </c>
      <c r="U27" s="63">
        <v>141958.12020694301</v>
      </c>
      <c r="V27" s="63">
        <v>134624.71</v>
      </c>
      <c r="W27" s="63">
        <v>121612.37</v>
      </c>
      <c r="X27" s="63">
        <v>62104.529045713112</v>
      </c>
      <c r="Y27" s="63">
        <v>110625.131911526</v>
      </c>
      <c r="Z27" s="72">
        <v>145090.83478200095</v>
      </c>
      <c r="AA27" s="63">
        <v>38120.499475491059</v>
      </c>
      <c r="AB27" s="63">
        <v>92094.345708659705</v>
      </c>
      <c r="AC27" s="63">
        <v>30528.950846610398</v>
      </c>
      <c r="AD27" s="63">
        <v>35845.454811299642</v>
      </c>
      <c r="AE27" s="63">
        <v>45781.140678087402</v>
      </c>
      <c r="AF27" s="63">
        <v>49646.546973796547</v>
      </c>
      <c r="AG27" s="45"/>
      <c r="AH27" s="45"/>
      <c r="AI27" s="45"/>
      <c r="AJ27" s="45"/>
    </row>
    <row r="28" spans="2:36" s="2" customFormat="1" x14ac:dyDescent="0.2">
      <c r="B28" s="31" t="s">
        <v>8</v>
      </c>
      <c r="C28" s="55">
        <v>1091904.07151164</v>
      </c>
      <c r="D28" s="63">
        <v>1194351.6200000001</v>
      </c>
      <c r="E28" s="55">
        <v>1300822.3138808343</v>
      </c>
      <c r="F28" s="63">
        <v>1429459.75</v>
      </c>
      <c r="G28" s="63">
        <v>1538774.2</v>
      </c>
      <c r="H28" s="63">
        <v>1750897.8988848806</v>
      </c>
      <c r="I28" s="63">
        <v>1629171.5183880415</v>
      </c>
      <c r="J28" s="72">
        <v>1718788.7150613251</v>
      </c>
      <c r="K28" s="63">
        <v>1642550.7391416088</v>
      </c>
      <c r="L28" s="63">
        <v>1768743.1784155481</v>
      </c>
      <c r="M28" s="63">
        <v>1996047.6992989725</v>
      </c>
      <c r="N28" s="63">
        <v>2075525.605951051</v>
      </c>
      <c r="O28" s="63">
        <v>2170192.2928716191</v>
      </c>
      <c r="P28" s="63">
        <v>2294124.5402514716</v>
      </c>
      <c r="Q28" s="19"/>
      <c r="R28" s="31" t="s">
        <v>39</v>
      </c>
      <c r="S28" s="63">
        <v>1091904.07151164</v>
      </c>
      <c r="T28" s="63">
        <v>1194351.6200000001</v>
      </c>
      <c r="U28" s="63">
        <v>1300822.3138808343</v>
      </c>
      <c r="V28" s="63">
        <v>1429459.75</v>
      </c>
      <c r="W28" s="63">
        <v>1538774.2</v>
      </c>
      <c r="X28" s="63">
        <v>1750897.8988848806</v>
      </c>
      <c r="Y28" s="63">
        <v>1629171.5183880415</v>
      </c>
      <c r="Z28" s="72">
        <v>1718788.7150613251</v>
      </c>
      <c r="AA28" s="63">
        <v>1642550.7391416088</v>
      </c>
      <c r="AB28" s="63">
        <v>1768743.1784155481</v>
      </c>
      <c r="AC28" s="63">
        <v>1996047.6992989725</v>
      </c>
      <c r="AD28" s="63">
        <v>2075525.605951051</v>
      </c>
      <c r="AE28" s="63">
        <v>2170192.2928716191</v>
      </c>
      <c r="AF28" s="63">
        <v>2294124.5402514716</v>
      </c>
      <c r="AG28" s="45"/>
      <c r="AH28" s="45"/>
      <c r="AI28" s="45"/>
      <c r="AJ28" s="45"/>
    </row>
    <row r="29" spans="2:36" s="2" customFormat="1" x14ac:dyDescent="0.2">
      <c r="B29" s="31" t="s">
        <v>9</v>
      </c>
      <c r="C29" s="55">
        <v>23133.32</v>
      </c>
      <c r="D29" s="59">
        <v>25385.59</v>
      </c>
      <c r="E29" s="50">
        <v>35933.004921206375</v>
      </c>
      <c r="F29" s="59">
        <v>44454.73</v>
      </c>
      <c r="G29" s="59">
        <v>47886.38</v>
      </c>
      <c r="H29" s="59">
        <v>45146.88392373197</v>
      </c>
      <c r="I29" s="59">
        <v>92905.546886740005</v>
      </c>
      <c r="J29" s="71">
        <v>87908.543959852206</v>
      </c>
      <c r="K29" s="59">
        <v>88254.517798000001</v>
      </c>
      <c r="L29" s="63">
        <v>89770.532676000003</v>
      </c>
      <c r="M29" s="63">
        <v>101538.34172346001</v>
      </c>
      <c r="N29" s="63">
        <v>102459.71379697238</v>
      </c>
      <c r="O29" s="63">
        <v>119554.29136914652</v>
      </c>
      <c r="P29" s="63">
        <v>127807.12838275997</v>
      </c>
      <c r="Q29" s="19"/>
      <c r="R29" s="31" t="s">
        <v>40</v>
      </c>
      <c r="S29" s="59">
        <v>23133.32</v>
      </c>
      <c r="T29" s="59">
        <v>25385.59</v>
      </c>
      <c r="U29" s="59">
        <v>35933.004921206375</v>
      </c>
      <c r="V29" s="59">
        <v>44454.73</v>
      </c>
      <c r="W29" s="59">
        <v>47886.38</v>
      </c>
      <c r="X29" s="59">
        <v>45146.88392373197</v>
      </c>
      <c r="Y29" s="59">
        <v>92905.546886740005</v>
      </c>
      <c r="Z29" s="71">
        <v>87908.543959852206</v>
      </c>
      <c r="AA29" s="59">
        <v>88254.517798000001</v>
      </c>
      <c r="AB29" s="63">
        <v>89770.532676000003</v>
      </c>
      <c r="AC29" s="63">
        <v>101538.34172346001</v>
      </c>
      <c r="AD29" s="63">
        <v>102459.71379697238</v>
      </c>
      <c r="AE29" s="63">
        <v>119554.29136914652</v>
      </c>
      <c r="AF29" s="63">
        <v>127807.12838275997</v>
      </c>
      <c r="AG29" s="45"/>
      <c r="AH29" s="45"/>
      <c r="AI29" s="45"/>
      <c r="AJ29" s="45"/>
    </row>
    <row r="30" spans="2:36" x14ac:dyDescent="0.2">
      <c r="B30" s="30" t="s">
        <v>19</v>
      </c>
      <c r="C30" s="49">
        <v>1044570.9764459319</v>
      </c>
      <c r="D30" s="58">
        <f t="shared" ref="D30:G30" si="0">D31+D32+D33+D34+D37+D38</f>
        <v>1210736.97</v>
      </c>
      <c r="E30" s="49">
        <v>1298859.1817892799</v>
      </c>
      <c r="F30" s="58">
        <f t="shared" si="0"/>
        <v>1448908.53</v>
      </c>
      <c r="G30" s="58">
        <f t="shared" si="0"/>
        <v>1527840.55</v>
      </c>
      <c r="H30" s="58">
        <v>1638249.0422014405</v>
      </c>
      <c r="I30" s="58">
        <v>1628179.7442487779</v>
      </c>
      <c r="J30" s="77">
        <v>1890046.1763736699</v>
      </c>
      <c r="K30" s="58">
        <v>1897802.6273106723</v>
      </c>
      <c r="L30" s="58">
        <v>2154777.1538213314</v>
      </c>
      <c r="M30" s="58">
        <v>2236482.6167042088</v>
      </c>
      <c r="N30" s="58">
        <v>2303951.7436260199</v>
      </c>
      <c r="O30" s="58">
        <v>2388864.5281676902</v>
      </c>
      <c r="P30" s="58">
        <v>2546786.7311021308</v>
      </c>
      <c r="Q30" s="11"/>
      <c r="R30" s="30" t="s">
        <v>51</v>
      </c>
      <c r="S30" s="58">
        <v>1044570.9764459319</v>
      </c>
      <c r="T30" s="58">
        <v>1210736.97</v>
      </c>
      <c r="U30" s="58">
        <v>1298859.1817892799</v>
      </c>
      <c r="V30" s="58">
        <v>1448908.53</v>
      </c>
      <c r="W30" s="58">
        <v>1527840.55</v>
      </c>
      <c r="X30" s="58">
        <v>1638249.0422014405</v>
      </c>
      <c r="Y30" s="58">
        <v>1628179.7442487779</v>
      </c>
      <c r="Z30" s="77">
        <v>1890046.1763736699</v>
      </c>
      <c r="AA30" s="58">
        <v>1897802.6273106723</v>
      </c>
      <c r="AB30" s="58">
        <v>2154777.1538213314</v>
      </c>
      <c r="AC30" s="82">
        <v>2236482.6167042088</v>
      </c>
      <c r="AD30" s="58">
        <v>2303951.7436260199</v>
      </c>
      <c r="AE30" s="58">
        <v>2388864.5281676902</v>
      </c>
      <c r="AF30" s="58">
        <v>2546786.7311021308</v>
      </c>
      <c r="AG30" s="45"/>
      <c r="AH30" s="45"/>
      <c r="AI30" s="45"/>
      <c r="AJ30" s="45"/>
    </row>
    <row r="31" spans="2:36" s="2" customFormat="1" x14ac:dyDescent="0.2">
      <c r="B31" s="31" t="s">
        <v>20</v>
      </c>
      <c r="C31" s="50">
        <v>3145.34</v>
      </c>
      <c r="D31" s="59">
        <v>3120.28</v>
      </c>
      <c r="E31" s="50">
        <v>2824.6354289999999</v>
      </c>
      <c r="F31" s="59">
        <v>3050.76</v>
      </c>
      <c r="G31" s="59">
        <v>1789.45</v>
      </c>
      <c r="H31" s="63">
        <v>2139.75</v>
      </c>
      <c r="I31" s="63">
        <v>1311.4808230000001</v>
      </c>
      <c r="J31" s="72">
        <v>2514.5000919999998</v>
      </c>
      <c r="K31" s="63">
        <v>3557.4106779999997</v>
      </c>
      <c r="L31" s="84">
        <v>9003.736993999999</v>
      </c>
      <c r="M31" s="84">
        <v>20592.227786000003</v>
      </c>
      <c r="N31" s="84">
        <v>23626.306374999996</v>
      </c>
      <c r="O31" s="84">
        <v>19316.064903999999</v>
      </c>
      <c r="P31" s="84">
        <v>11387.299045000002</v>
      </c>
      <c r="Q31" s="10"/>
      <c r="R31" s="31" t="s">
        <v>52</v>
      </c>
      <c r="S31" s="59">
        <v>3145.34</v>
      </c>
      <c r="T31" s="59">
        <v>3120.28</v>
      </c>
      <c r="U31" s="59">
        <v>2824.6354289999999</v>
      </c>
      <c r="V31" s="59">
        <v>3050.76</v>
      </c>
      <c r="W31" s="59">
        <v>1789.45</v>
      </c>
      <c r="X31" s="63">
        <v>2139.75</v>
      </c>
      <c r="Y31" s="63">
        <v>1311.4808230000001</v>
      </c>
      <c r="Z31" s="72">
        <v>2514.5000919999998</v>
      </c>
      <c r="AA31" s="63">
        <v>3557.4106779999997</v>
      </c>
      <c r="AB31" s="84">
        <v>9003.736993999999</v>
      </c>
      <c r="AC31" s="84">
        <v>20592.227786000003</v>
      </c>
      <c r="AD31" s="84">
        <v>23626.306374999996</v>
      </c>
      <c r="AE31" s="84">
        <v>19316.064903999999</v>
      </c>
      <c r="AF31" s="84">
        <v>11387.299045000002</v>
      </c>
      <c r="AG31" s="45"/>
      <c r="AH31" s="45"/>
      <c r="AI31" s="45"/>
      <c r="AJ31" s="45"/>
    </row>
    <row r="32" spans="2:36" s="2" customFormat="1" x14ac:dyDescent="0.2">
      <c r="B32" s="31" t="s">
        <v>21</v>
      </c>
      <c r="C32" s="50">
        <v>13793.13</v>
      </c>
      <c r="D32" s="59">
        <v>11498.96</v>
      </c>
      <c r="E32" s="50">
        <v>5842.4240440000003</v>
      </c>
      <c r="F32" s="59">
        <v>2790.4</v>
      </c>
      <c r="G32" s="59">
        <v>490.59</v>
      </c>
      <c r="H32" s="59">
        <v>470.84044499999999</v>
      </c>
      <c r="I32" s="59">
        <v>298.75827055000002</v>
      </c>
      <c r="J32" s="71">
        <v>673.444749</v>
      </c>
      <c r="K32" s="59">
        <v>373.10906499999999</v>
      </c>
      <c r="L32" s="63">
        <v>392.90648000000004</v>
      </c>
      <c r="M32" s="63">
        <v>0.85723099999999997</v>
      </c>
      <c r="N32" s="63">
        <v>40.811967000000003</v>
      </c>
      <c r="O32" s="63">
        <v>20.724077479999998</v>
      </c>
      <c r="P32" s="63">
        <v>682.15634999999997</v>
      </c>
      <c r="R32" s="31" t="s">
        <v>53</v>
      </c>
      <c r="S32" s="59">
        <v>13793.13</v>
      </c>
      <c r="T32" s="59">
        <v>11498.96</v>
      </c>
      <c r="U32" s="59">
        <v>5842.4240440000003</v>
      </c>
      <c r="V32" s="59">
        <v>2790.4</v>
      </c>
      <c r="W32" s="59">
        <v>490.59</v>
      </c>
      <c r="X32" s="59">
        <v>470.84044499999999</v>
      </c>
      <c r="Y32" s="59">
        <v>298.75827055000002</v>
      </c>
      <c r="Z32" s="71">
        <v>673.444749</v>
      </c>
      <c r="AA32" s="59">
        <v>373.10906499999999</v>
      </c>
      <c r="AB32" s="63">
        <v>392.90648000000004</v>
      </c>
      <c r="AC32" s="63">
        <v>0.85723099999999997</v>
      </c>
      <c r="AD32" s="63">
        <v>40.811967000000003</v>
      </c>
      <c r="AE32" s="63">
        <v>20.724077479999998</v>
      </c>
      <c r="AF32" s="63">
        <v>682.15634999999997</v>
      </c>
      <c r="AG32" s="45"/>
      <c r="AH32" s="45"/>
      <c r="AI32" s="45"/>
      <c r="AJ32" s="45"/>
    </row>
    <row r="33" spans="2:36" s="2" customFormat="1" x14ac:dyDescent="0.2">
      <c r="B33" s="31" t="s">
        <v>22</v>
      </c>
      <c r="C33" s="50">
        <v>321314.09479644196</v>
      </c>
      <c r="D33" s="59">
        <v>357871.02</v>
      </c>
      <c r="E33" s="50">
        <v>361936.27825899998</v>
      </c>
      <c r="F33" s="59">
        <v>421188.39</v>
      </c>
      <c r="G33" s="59">
        <v>391565.88</v>
      </c>
      <c r="H33" s="59">
        <v>434172.53574662999</v>
      </c>
      <c r="I33" s="59">
        <v>465750.26207542355</v>
      </c>
      <c r="J33" s="71">
        <v>528998.36929862993</v>
      </c>
      <c r="K33" s="59">
        <v>574528.03983701847</v>
      </c>
      <c r="L33" s="63">
        <v>641760.32868624886</v>
      </c>
      <c r="M33" s="63">
        <v>691361.68332966859</v>
      </c>
      <c r="N33" s="63">
        <v>759092.52439399983</v>
      </c>
      <c r="O33" s="63">
        <v>842249.4204353299</v>
      </c>
      <c r="P33" s="63">
        <v>908668.98060064355</v>
      </c>
      <c r="Q33" s="10"/>
      <c r="R33" s="31" t="s">
        <v>54</v>
      </c>
      <c r="S33" s="59">
        <v>321314.09479644196</v>
      </c>
      <c r="T33" s="59">
        <v>357871.02</v>
      </c>
      <c r="U33" s="59">
        <v>361936.27825899998</v>
      </c>
      <c r="V33" s="59">
        <v>421188.39</v>
      </c>
      <c r="W33" s="59">
        <v>391565.88</v>
      </c>
      <c r="X33" s="59">
        <v>434172.53574662999</v>
      </c>
      <c r="Y33" s="59">
        <v>465750.26207542355</v>
      </c>
      <c r="Z33" s="71">
        <v>528998.36929862993</v>
      </c>
      <c r="AA33" s="59">
        <v>574528.03983701847</v>
      </c>
      <c r="AB33" s="63">
        <v>641760.32868624886</v>
      </c>
      <c r="AC33" s="63">
        <v>691361.68332966859</v>
      </c>
      <c r="AD33" s="63">
        <v>759092.52439399983</v>
      </c>
      <c r="AE33" s="63">
        <v>842249.4204353299</v>
      </c>
      <c r="AF33" s="63">
        <v>908668.98060064355</v>
      </c>
      <c r="AG33" s="45"/>
      <c r="AH33" s="45"/>
      <c r="AI33" s="45"/>
      <c r="AJ33" s="45"/>
    </row>
    <row r="34" spans="2:36" s="2" customFormat="1" x14ac:dyDescent="0.2">
      <c r="B34" s="31" t="s">
        <v>23</v>
      </c>
      <c r="C34" s="50">
        <v>577874.45864949003</v>
      </c>
      <c r="D34" s="59">
        <f t="shared" ref="D34:G34" si="1">D35+D36</f>
        <v>711070.49</v>
      </c>
      <c r="E34" s="50">
        <v>820300.56311227998</v>
      </c>
      <c r="F34" s="59">
        <f t="shared" si="1"/>
        <v>898553.32000000007</v>
      </c>
      <c r="G34" s="59">
        <f t="shared" si="1"/>
        <v>1003552.71</v>
      </c>
      <c r="H34" s="59">
        <v>1067199.0161709366</v>
      </c>
      <c r="I34" s="59">
        <v>1013475.4537486611</v>
      </c>
      <c r="J34" s="78">
        <v>1174348.6923440499</v>
      </c>
      <c r="K34" s="59">
        <v>1136161.2815795839</v>
      </c>
      <c r="L34" s="59">
        <v>1293337.1183593324</v>
      </c>
      <c r="M34" s="59">
        <v>1303034.8376242707</v>
      </c>
      <c r="N34" s="59">
        <v>1297557.18682618</v>
      </c>
      <c r="O34" s="63">
        <v>1262461.8034553598</v>
      </c>
      <c r="P34" s="63">
        <v>1353153.724758537</v>
      </c>
      <c r="Q34" s="14"/>
      <c r="R34" s="31" t="s">
        <v>55</v>
      </c>
      <c r="S34" s="59">
        <v>577874.45864949003</v>
      </c>
      <c r="T34" s="59">
        <v>711070.49</v>
      </c>
      <c r="U34" s="59">
        <v>820300.56311227998</v>
      </c>
      <c r="V34" s="59">
        <v>898553.32000000007</v>
      </c>
      <c r="W34" s="59">
        <v>1003552.71</v>
      </c>
      <c r="X34" s="59">
        <v>1067199.0161709366</v>
      </c>
      <c r="Y34" s="59">
        <v>1013475.4537486611</v>
      </c>
      <c r="Z34" s="78">
        <v>1174348.6923440499</v>
      </c>
      <c r="AA34" s="59">
        <v>1136161.2815795839</v>
      </c>
      <c r="AB34" s="59">
        <v>1293337.1183593324</v>
      </c>
      <c r="AC34" s="84">
        <v>1303034.8376242707</v>
      </c>
      <c r="AD34" s="59">
        <v>1297557.18682618</v>
      </c>
      <c r="AE34" s="63">
        <v>1262461.8034553598</v>
      </c>
      <c r="AF34" s="63">
        <v>1353153.724758537</v>
      </c>
      <c r="AG34" s="45"/>
      <c r="AH34" s="45"/>
      <c r="AI34" s="45"/>
      <c r="AJ34" s="45"/>
    </row>
    <row r="35" spans="2:36" s="2" customFormat="1" x14ac:dyDescent="0.2">
      <c r="B35" s="35" t="s">
        <v>24</v>
      </c>
      <c r="C35" s="50">
        <v>225703.32988054003</v>
      </c>
      <c r="D35" s="59">
        <v>267544.87</v>
      </c>
      <c r="E35" s="50">
        <v>297674.60367799998</v>
      </c>
      <c r="F35" s="59">
        <v>339299.18</v>
      </c>
      <c r="G35" s="59">
        <v>375415.01</v>
      </c>
      <c r="H35" s="59">
        <v>417465.9161709366</v>
      </c>
      <c r="I35" s="59">
        <v>440762.04446099111</v>
      </c>
      <c r="J35" s="78">
        <v>496154.50141085003</v>
      </c>
      <c r="K35" s="59">
        <v>514596.06096729403</v>
      </c>
      <c r="L35" s="84">
        <v>524263.18932736176</v>
      </c>
      <c r="M35" s="84">
        <v>520787.12367286073</v>
      </c>
      <c r="N35" s="84">
        <v>532574.11273523001</v>
      </c>
      <c r="O35" s="84">
        <v>572640.55716161989</v>
      </c>
      <c r="P35" s="84">
        <v>583812.83504574909</v>
      </c>
      <c r="Q35" s="15"/>
      <c r="R35" s="35" t="s">
        <v>56</v>
      </c>
      <c r="S35" s="59">
        <v>225703.32988054003</v>
      </c>
      <c r="T35" s="59">
        <v>267544.87</v>
      </c>
      <c r="U35" s="59">
        <v>297674.60367799998</v>
      </c>
      <c r="V35" s="59">
        <v>339299.18</v>
      </c>
      <c r="W35" s="59">
        <v>375415.01</v>
      </c>
      <c r="X35" s="59">
        <v>417465.9161709366</v>
      </c>
      <c r="Y35" s="59">
        <v>440762.04446099111</v>
      </c>
      <c r="Z35" s="78">
        <v>496154.50141085003</v>
      </c>
      <c r="AA35" s="59">
        <v>514596.06096729403</v>
      </c>
      <c r="AB35" s="84">
        <v>524263.18932736176</v>
      </c>
      <c r="AC35" s="63">
        <v>520787.12367286073</v>
      </c>
      <c r="AD35" s="84">
        <v>532574.11273523001</v>
      </c>
      <c r="AE35" s="84">
        <v>572640.55716161989</v>
      </c>
      <c r="AF35" s="84">
        <v>583812.83504574909</v>
      </c>
      <c r="AG35" s="45"/>
      <c r="AH35" s="45"/>
      <c r="AI35" s="45"/>
      <c r="AJ35" s="45"/>
    </row>
    <row r="36" spans="2:36" s="2" customFormat="1" x14ac:dyDescent="0.2">
      <c r="B36" s="35" t="s">
        <v>25</v>
      </c>
      <c r="C36" s="50">
        <v>352171.12876895006</v>
      </c>
      <c r="D36" s="59">
        <v>443525.62</v>
      </c>
      <c r="E36" s="50">
        <v>522625.95943428</v>
      </c>
      <c r="F36" s="59">
        <v>559254.14</v>
      </c>
      <c r="G36" s="59">
        <v>628137.69999999995</v>
      </c>
      <c r="H36" s="59">
        <v>649733.1</v>
      </c>
      <c r="I36" s="59">
        <v>572713.40928766993</v>
      </c>
      <c r="J36" s="78">
        <v>678194.19093319995</v>
      </c>
      <c r="K36" s="59">
        <v>621565.22061228997</v>
      </c>
      <c r="L36" s="63">
        <v>769073.92903197079</v>
      </c>
      <c r="M36" s="63">
        <v>782247.71395140991</v>
      </c>
      <c r="N36" s="63">
        <v>764983.07409094996</v>
      </c>
      <c r="O36" s="63">
        <v>689821.24629374</v>
      </c>
      <c r="P36" s="63">
        <v>769340.88971278805</v>
      </c>
      <c r="Q36" s="13"/>
      <c r="R36" s="35" t="s">
        <v>57</v>
      </c>
      <c r="S36" s="59">
        <v>352171.12876895006</v>
      </c>
      <c r="T36" s="59">
        <v>443525.62</v>
      </c>
      <c r="U36" s="59">
        <v>522625.95943428</v>
      </c>
      <c r="V36" s="59">
        <v>559254.14</v>
      </c>
      <c r="W36" s="59">
        <v>628137.69999999995</v>
      </c>
      <c r="X36" s="59">
        <v>649733.1</v>
      </c>
      <c r="Y36" s="59">
        <v>572713.40928766993</v>
      </c>
      <c r="Z36" s="78">
        <v>678194.19093319995</v>
      </c>
      <c r="AA36" s="59">
        <v>621565.22061228997</v>
      </c>
      <c r="AB36" s="63">
        <v>769073.92903197079</v>
      </c>
      <c r="AC36" s="63">
        <v>782247.71395140991</v>
      </c>
      <c r="AD36" s="63">
        <v>764983.07409094996</v>
      </c>
      <c r="AE36" s="63">
        <v>689821.24629374</v>
      </c>
      <c r="AF36" s="63">
        <v>769340.88971278805</v>
      </c>
      <c r="AG36" s="45"/>
      <c r="AH36" s="45"/>
      <c r="AI36" s="45"/>
      <c r="AJ36" s="45"/>
    </row>
    <row r="37" spans="2:36" s="2" customFormat="1" x14ac:dyDescent="0.2">
      <c r="B37" s="31" t="s">
        <v>9</v>
      </c>
      <c r="C37" s="50">
        <v>20855.25</v>
      </c>
      <c r="D37" s="59">
        <v>18650.46</v>
      </c>
      <c r="E37" s="50">
        <v>10810.087695999999</v>
      </c>
      <c r="F37" s="59">
        <v>7504.95</v>
      </c>
      <c r="G37" s="59">
        <v>16481.87</v>
      </c>
      <c r="H37" s="59">
        <v>14605.188268999997</v>
      </c>
      <c r="I37" s="59">
        <v>37220.001981959998</v>
      </c>
      <c r="J37" s="59">
        <v>56554.799024000007</v>
      </c>
      <c r="K37" s="71">
        <v>63700.200193530007</v>
      </c>
      <c r="L37" s="63">
        <v>104542.01667834999</v>
      </c>
      <c r="M37" s="63">
        <v>123193.637923</v>
      </c>
      <c r="N37" s="63">
        <v>128633.15207151001</v>
      </c>
      <c r="O37" s="63">
        <v>158831.01022023</v>
      </c>
      <c r="P37" s="63">
        <v>165738.85484068</v>
      </c>
      <c r="Q37" s="13"/>
      <c r="R37" s="31" t="s">
        <v>40</v>
      </c>
      <c r="S37" s="59">
        <v>20855.25</v>
      </c>
      <c r="T37" s="59">
        <v>18650.46</v>
      </c>
      <c r="U37" s="59">
        <v>10810.087695999999</v>
      </c>
      <c r="V37" s="59">
        <v>7504.95</v>
      </c>
      <c r="W37" s="59">
        <v>16481.87</v>
      </c>
      <c r="X37" s="59">
        <v>14605.188268999997</v>
      </c>
      <c r="Y37" s="59">
        <v>37220.001981959998</v>
      </c>
      <c r="Z37" s="71">
        <v>56554.799024000007</v>
      </c>
      <c r="AA37" s="59">
        <v>63700.200193530007</v>
      </c>
      <c r="AB37" s="63">
        <v>104542.01667834999</v>
      </c>
      <c r="AC37" s="63">
        <v>123193.637923</v>
      </c>
      <c r="AD37" s="63">
        <v>128633.15207151001</v>
      </c>
      <c r="AE37" s="63">
        <v>158831.01022023</v>
      </c>
      <c r="AF37" s="63">
        <v>165738.85484068</v>
      </c>
      <c r="AG37" s="45"/>
      <c r="AH37" s="45"/>
      <c r="AI37" s="45"/>
      <c r="AJ37" s="45"/>
    </row>
    <row r="38" spans="2:36" s="2" customFormat="1" x14ac:dyDescent="0.2">
      <c r="B38" s="31" t="s">
        <v>0</v>
      </c>
      <c r="C38" s="50">
        <v>107588.70300000002</v>
      </c>
      <c r="D38" s="59">
        <v>108525.75999999999</v>
      </c>
      <c r="E38" s="50">
        <v>97145.193249000047</v>
      </c>
      <c r="F38" s="59">
        <v>115820.71</v>
      </c>
      <c r="G38" s="59">
        <v>113960.05</v>
      </c>
      <c r="H38" s="59">
        <v>119661.71156987395</v>
      </c>
      <c r="I38" s="59">
        <v>110123.78734918335</v>
      </c>
      <c r="J38" s="59">
        <v>126956.37086599001</v>
      </c>
      <c r="K38" s="71">
        <v>119482.58595754001</v>
      </c>
      <c r="L38" s="63">
        <v>105741.04662340002</v>
      </c>
      <c r="M38" s="63">
        <v>98299.372810269837</v>
      </c>
      <c r="N38" s="63">
        <v>95001.761992330008</v>
      </c>
      <c r="O38" s="63">
        <v>105985.50507529013</v>
      </c>
      <c r="P38" s="63">
        <v>107155.71550727008</v>
      </c>
      <c r="Q38" s="13"/>
      <c r="R38" s="31" t="s">
        <v>58</v>
      </c>
      <c r="S38" s="59">
        <v>107588.70300000002</v>
      </c>
      <c r="T38" s="59">
        <v>108525.75999999999</v>
      </c>
      <c r="U38" s="59">
        <v>97145.193249000047</v>
      </c>
      <c r="V38" s="59">
        <v>115820.71</v>
      </c>
      <c r="W38" s="59">
        <v>113960.05</v>
      </c>
      <c r="X38" s="59">
        <v>119661.71156987395</v>
      </c>
      <c r="Y38" s="59">
        <v>110123.78734918335</v>
      </c>
      <c r="Z38" s="71">
        <v>126956.37086599001</v>
      </c>
      <c r="AA38" s="59">
        <v>119482.58595754001</v>
      </c>
      <c r="AB38" s="63">
        <v>105741.04662340002</v>
      </c>
      <c r="AC38" s="63">
        <v>98299.372810269837</v>
      </c>
      <c r="AD38" s="63">
        <v>95001.761992330008</v>
      </c>
      <c r="AE38" s="63">
        <v>105985.50507529013</v>
      </c>
      <c r="AF38" s="63">
        <v>107155.71550727008</v>
      </c>
      <c r="AG38" s="45"/>
      <c r="AH38" s="45"/>
      <c r="AI38" s="45"/>
      <c r="AJ38" s="45"/>
    </row>
    <row r="39" spans="2:36" x14ac:dyDescent="0.2">
      <c r="B39" s="30" t="s">
        <v>26</v>
      </c>
      <c r="C39" s="49">
        <v>415965.6</v>
      </c>
      <c r="D39" s="58">
        <v>420270.15</v>
      </c>
      <c r="E39" s="49">
        <v>434666.83745500003</v>
      </c>
      <c r="F39" s="58">
        <v>399615.6</v>
      </c>
      <c r="G39" s="58">
        <v>400069.49</v>
      </c>
      <c r="H39" s="58">
        <v>417397.57055</v>
      </c>
      <c r="I39" s="58">
        <v>408178.69777402002</v>
      </c>
      <c r="J39" s="58">
        <v>412320.48770796001</v>
      </c>
      <c r="K39" s="87">
        <v>416196.01124338002</v>
      </c>
      <c r="L39" s="85">
        <v>423751.36682516994</v>
      </c>
      <c r="M39" s="85">
        <v>457676.03454164002</v>
      </c>
      <c r="N39" s="85">
        <v>473793.33273698</v>
      </c>
      <c r="O39" s="58">
        <v>489763.70514188003</v>
      </c>
      <c r="P39" s="58">
        <v>491705.98867599998</v>
      </c>
      <c r="Q39" s="11"/>
      <c r="R39" s="30" t="s">
        <v>59</v>
      </c>
      <c r="S39" s="58">
        <v>415965.6</v>
      </c>
      <c r="T39" s="58">
        <v>420270.15</v>
      </c>
      <c r="U39" s="58">
        <v>434666.83745500003</v>
      </c>
      <c r="V39" s="58">
        <v>399615.6</v>
      </c>
      <c r="W39" s="58">
        <v>400069.49</v>
      </c>
      <c r="X39" s="58">
        <v>417397.57055</v>
      </c>
      <c r="Y39" s="58">
        <v>408178.69777402002</v>
      </c>
      <c r="Z39" s="68">
        <v>412320.48770796001</v>
      </c>
      <c r="AA39" s="58">
        <v>416196.01124338002</v>
      </c>
      <c r="AB39" s="85">
        <v>423751.36682516994</v>
      </c>
      <c r="AC39" s="85">
        <v>457676.03454164002</v>
      </c>
      <c r="AD39" s="85">
        <v>473793.33273698</v>
      </c>
      <c r="AE39" s="58">
        <v>489763.70514188003</v>
      </c>
      <c r="AF39" s="58">
        <v>491705.98867599998</v>
      </c>
      <c r="AG39" s="45"/>
      <c r="AH39" s="45"/>
      <c r="AI39" s="45"/>
      <c r="AJ39" s="45"/>
    </row>
    <row r="40" spans="2:36" x14ac:dyDescent="0.2">
      <c r="B40" s="36" t="s">
        <v>61</v>
      </c>
      <c r="C40" s="56">
        <v>222328.84098755999</v>
      </c>
      <c r="D40" s="64">
        <v>241817.14</v>
      </c>
      <c r="E40" s="57">
        <v>286146.38803683</v>
      </c>
      <c r="F40" s="64">
        <v>307834.69</v>
      </c>
      <c r="G40" s="64">
        <v>381210.51</v>
      </c>
      <c r="H40" s="64">
        <v>374572.99171797995</v>
      </c>
      <c r="I40" s="64">
        <v>575326.93986676505</v>
      </c>
      <c r="J40" s="45">
        <v>495526.67807901191</v>
      </c>
      <c r="K40" s="64">
        <v>591885.87841346848</v>
      </c>
      <c r="L40" s="79">
        <v>526383.95474189124</v>
      </c>
      <c r="M40" s="79">
        <v>563915.98668588523</v>
      </c>
      <c r="N40" s="79">
        <v>650347.27775322506</v>
      </c>
      <c r="O40" s="60">
        <v>823545.56394912722</v>
      </c>
      <c r="P40" s="60">
        <v>891852.08905743831</v>
      </c>
      <c r="Q40" s="11"/>
      <c r="R40" s="36" t="s">
        <v>62</v>
      </c>
      <c r="S40" s="64">
        <v>222328.84098755999</v>
      </c>
      <c r="T40" s="64">
        <v>241817.14</v>
      </c>
      <c r="U40" s="64">
        <v>286146.38803683</v>
      </c>
      <c r="V40" s="64">
        <v>307834.69</v>
      </c>
      <c r="W40" s="64">
        <v>381210.51</v>
      </c>
      <c r="X40" s="64">
        <v>374572.99171797995</v>
      </c>
      <c r="Y40" s="64">
        <v>575326.93986676505</v>
      </c>
      <c r="Z40" s="45">
        <v>495526.67807901191</v>
      </c>
      <c r="AA40" s="64">
        <v>591885.87841346848</v>
      </c>
      <c r="AB40" s="79">
        <v>526383.95474189124</v>
      </c>
      <c r="AC40" s="79">
        <v>563915.98668588523</v>
      </c>
      <c r="AD40" s="79">
        <v>650347.27775322506</v>
      </c>
      <c r="AE40" s="60">
        <v>823545.56394912722</v>
      </c>
      <c r="AF40" s="60">
        <v>891852.08905743831</v>
      </c>
      <c r="AG40" s="45"/>
      <c r="AH40" s="45"/>
      <c r="AI40" s="45"/>
      <c r="AJ40" s="45"/>
    </row>
    <row r="41" spans="2:36" s="1" customFormat="1" ht="13.15" x14ac:dyDescent="0.25">
      <c r="B41" s="32" t="s">
        <v>27</v>
      </c>
      <c r="C41" s="52">
        <v>3475316.5500406176</v>
      </c>
      <c r="D41" s="61">
        <v>3757625.25</v>
      </c>
      <c r="E41" s="52">
        <v>4052881.9459783598</v>
      </c>
      <c r="F41" s="61">
        <v>4285386.0599999996</v>
      </c>
      <c r="G41" s="61">
        <v>4535806.7399999993</v>
      </c>
      <c r="H41" s="61">
        <v>4823697.8199514067</v>
      </c>
      <c r="I41" s="61">
        <v>5014881.1585885659</v>
      </c>
      <c r="J41" s="61">
        <v>5286997.3116613934</v>
      </c>
      <c r="K41" s="61">
        <v>5524882.4910976728</v>
      </c>
      <c r="L41" s="61">
        <v>5805801.1838834435</v>
      </c>
      <c r="M41" s="61">
        <v>6096143.8393360246</v>
      </c>
      <c r="N41" s="61">
        <v>6429500.2285186695</v>
      </c>
      <c r="O41" s="61">
        <v>6813674.8291986007</v>
      </c>
      <c r="P41" s="61">
        <v>7154813.1220201794</v>
      </c>
      <c r="Q41" s="16"/>
      <c r="R41" s="4" t="s">
        <v>60</v>
      </c>
      <c r="S41" s="61">
        <v>3475316.5500406176</v>
      </c>
      <c r="T41" s="61">
        <v>3757625.25</v>
      </c>
      <c r="U41" s="61">
        <v>4052881.9459783598</v>
      </c>
      <c r="V41" s="61">
        <v>4285386.0599999996</v>
      </c>
      <c r="W41" s="61">
        <v>4535806.7399999993</v>
      </c>
      <c r="X41" s="61">
        <v>4823697.8199514067</v>
      </c>
      <c r="Y41" s="61">
        <v>5014881.1585885659</v>
      </c>
      <c r="Z41" s="61">
        <v>5286997.3116613934</v>
      </c>
      <c r="AA41" s="61">
        <f>SUM(AA21:AA22,AA25,AA30,AA39:AA40)</f>
        <v>5524882.4910976728</v>
      </c>
      <c r="AB41" s="61">
        <f>SUM(AB21:AB22,AB25,AB30,AB39:AB40)</f>
        <v>5805801.1838834435</v>
      </c>
      <c r="AC41" s="61">
        <v>6096143.8393360246</v>
      </c>
      <c r="AD41" s="61">
        <v>6429500.2285186695</v>
      </c>
      <c r="AE41" s="61">
        <v>6813674.8291986007</v>
      </c>
      <c r="AF41" s="61">
        <v>7154813.1220201794</v>
      </c>
      <c r="AG41" s="45"/>
      <c r="AH41" s="45"/>
      <c r="AI41" s="45"/>
      <c r="AJ41" s="45"/>
    </row>
    <row r="42" spans="2:36" ht="13.15" x14ac:dyDescent="0.25"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4"/>
      <c r="N42" s="89"/>
      <c r="O42" s="89"/>
      <c r="P42" s="89"/>
      <c r="Q42" s="17"/>
      <c r="R42" s="22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86"/>
      <c r="AD42" s="89"/>
      <c r="AE42" s="89"/>
      <c r="AF42" s="89"/>
    </row>
    <row r="43" spans="2:36" s="6" customFormat="1" ht="13.15" x14ac:dyDescent="0.2">
      <c r="B43" s="5" t="s">
        <v>65</v>
      </c>
      <c r="E43" s="41"/>
      <c r="F43" s="37"/>
      <c r="G43" s="37"/>
      <c r="H43" s="37"/>
      <c r="I43" s="37"/>
      <c r="J43" s="37"/>
      <c r="K43" s="37"/>
      <c r="L43" s="37"/>
      <c r="M43"/>
      <c r="N43"/>
      <c r="O43"/>
      <c r="P43"/>
      <c r="Q43" s="18"/>
      <c r="R43" s="5" t="s">
        <v>70</v>
      </c>
      <c r="S43" s="24"/>
      <c r="T43" s="24"/>
      <c r="U43" s="24"/>
      <c r="V43" s="24"/>
      <c r="W43" s="24"/>
      <c r="X43" s="24"/>
      <c r="Y43" s="24"/>
      <c r="Z43" s="24"/>
      <c r="AA43" s="24"/>
      <c r="AB43"/>
      <c r="AE43" s="45"/>
      <c r="AF43" s="45"/>
    </row>
    <row r="44" spans="2:36" s="6" customFormat="1" ht="13.15" x14ac:dyDescent="0.2">
      <c r="B44" s="5" t="s">
        <v>66</v>
      </c>
      <c r="C44" s="8"/>
      <c r="E44" s="42"/>
      <c r="F44" s="39"/>
      <c r="G44" s="39"/>
      <c r="H44" s="39"/>
      <c r="I44" s="39"/>
      <c r="J44" s="39"/>
      <c r="K44" s="39"/>
      <c r="L44" s="39"/>
      <c r="M44"/>
      <c r="N44"/>
      <c r="O44" s="45"/>
      <c r="P44" s="45"/>
      <c r="Q44" s="18"/>
      <c r="R44" s="5" t="s">
        <v>68</v>
      </c>
      <c r="S44" s="24"/>
      <c r="T44" s="24"/>
      <c r="U44" s="24"/>
      <c r="V44" s="24"/>
      <c r="W44" s="24"/>
      <c r="X44" s="24"/>
      <c r="Y44" s="47"/>
      <c r="Z44" s="24"/>
      <c r="AA44" s="24"/>
      <c r="AB44"/>
      <c r="AE44" s="45"/>
      <c r="AF44" s="45"/>
      <c r="AG44"/>
    </row>
    <row r="45" spans="2:36" s="6" customFormat="1" ht="12.7" customHeight="1" x14ac:dyDescent="0.2">
      <c r="B45" s="7" t="s">
        <v>67</v>
      </c>
      <c r="C45" s="7"/>
      <c r="E45" s="41"/>
      <c r="F45" s="39"/>
      <c r="G45" s="39"/>
      <c r="H45" s="39"/>
      <c r="I45" s="44"/>
      <c r="J45" s="44"/>
      <c r="K45" s="44"/>
      <c r="L45" s="44"/>
      <c r="M45"/>
      <c r="N45"/>
      <c r="O45"/>
      <c r="P45"/>
      <c r="Q45" s="18"/>
      <c r="R45" s="7" t="s">
        <v>69</v>
      </c>
      <c r="S45" s="24"/>
      <c r="T45"/>
      <c r="U45" s="24"/>
      <c r="V45" s="24"/>
      <c r="W45" s="24"/>
      <c r="X45" s="24"/>
      <c r="Y45" s="24"/>
      <c r="Z45" s="24"/>
      <c r="AA45" s="24"/>
      <c r="AB45"/>
      <c r="AE45"/>
      <c r="AF45"/>
      <c r="AG45"/>
    </row>
    <row r="46" spans="2:36" ht="91.75" customHeight="1" x14ac:dyDescent="0.2">
      <c r="B46" s="9" t="s">
        <v>30</v>
      </c>
      <c r="E46" s="43"/>
      <c r="R46" s="9"/>
      <c r="S46" s="21"/>
      <c r="T46"/>
    </row>
    <row r="47" spans="2:36" x14ac:dyDescent="0.2">
      <c r="E47" s="43"/>
      <c r="S47"/>
      <c r="T47"/>
    </row>
    <row r="48" spans="2:36" x14ac:dyDescent="0.2">
      <c r="S48"/>
      <c r="T48"/>
    </row>
    <row r="49" spans="17:20" x14ac:dyDescent="0.2">
      <c r="S49"/>
      <c r="T49"/>
    </row>
    <row r="50" spans="17:20" x14ac:dyDescent="0.2">
      <c r="Q50" s="3"/>
      <c r="R50" s="3"/>
      <c r="S50"/>
      <c r="T50"/>
    </row>
    <row r="51" spans="17:20" x14ac:dyDescent="0.2">
      <c r="Q51" s="3"/>
      <c r="R51" s="3"/>
      <c r="S51"/>
      <c r="T51"/>
    </row>
    <row r="52" spans="17:20" x14ac:dyDescent="0.2">
      <c r="Q52" s="3"/>
      <c r="R52" s="3"/>
      <c r="S52"/>
      <c r="T52"/>
    </row>
    <row r="53" spans="17:20" x14ac:dyDescent="0.2">
      <c r="Q53" s="3"/>
      <c r="R53" s="3"/>
      <c r="S53"/>
      <c r="T53"/>
    </row>
    <row r="54" spans="17:20" x14ac:dyDescent="0.2">
      <c r="Q54" s="3"/>
      <c r="R54" s="3"/>
      <c r="S54"/>
      <c r="T54"/>
    </row>
    <row r="55" spans="17:20" x14ac:dyDescent="0.2">
      <c r="Q55" s="3"/>
      <c r="R55" s="3"/>
      <c r="S55"/>
      <c r="T55"/>
    </row>
    <row r="56" spans="17:20" x14ac:dyDescent="0.2">
      <c r="Q56" s="3"/>
      <c r="R56" s="3"/>
      <c r="S56"/>
      <c r="T56"/>
    </row>
    <row r="57" spans="17:20" x14ac:dyDescent="0.2">
      <c r="Q57" s="3"/>
      <c r="R57" s="3"/>
      <c r="S57"/>
      <c r="T57"/>
    </row>
    <row r="58" spans="17:20" x14ac:dyDescent="0.2">
      <c r="Q58" s="3"/>
      <c r="R58" s="3"/>
      <c r="S58"/>
      <c r="T58"/>
    </row>
    <row r="59" spans="17:20" x14ac:dyDescent="0.2">
      <c r="Q59" s="3"/>
      <c r="R59" s="3"/>
      <c r="S59"/>
      <c r="T59"/>
    </row>
    <row r="60" spans="17:20" x14ac:dyDescent="0.2">
      <c r="Q60" s="3"/>
      <c r="R60" s="3"/>
      <c r="S60"/>
      <c r="T60"/>
    </row>
    <row r="61" spans="17:20" x14ac:dyDescent="0.2">
      <c r="Q61" s="3"/>
      <c r="R61" s="3"/>
      <c r="S61"/>
      <c r="T61"/>
    </row>
    <row r="62" spans="17:20" x14ac:dyDescent="0.2">
      <c r="Q62" s="3"/>
      <c r="R62" s="3"/>
      <c r="S62"/>
      <c r="T62"/>
    </row>
    <row r="63" spans="17:20" x14ac:dyDescent="0.2">
      <c r="Q63" s="3"/>
      <c r="R63" s="3"/>
      <c r="S63"/>
      <c r="T63"/>
    </row>
    <row r="64" spans="17:20" x14ac:dyDescent="0.2">
      <c r="Q64" s="3"/>
      <c r="R64" s="3"/>
      <c r="S64"/>
      <c r="T64"/>
    </row>
    <row r="65" spans="17:20" x14ac:dyDescent="0.2">
      <c r="Q65" s="3"/>
      <c r="R65" s="3"/>
      <c r="S65"/>
      <c r="T65"/>
    </row>
    <row r="66" spans="17:20" x14ac:dyDescent="0.2">
      <c r="Q66" s="3"/>
      <c r="R66" s="3"/>
      <c r="S66"/>
      <c r="T66"/>
    </row>
    <row r="67" spans="17:20" x14ac:dyDescent="0.2">
      <c r="Q67" s="3"/>
      <c r="R67" s="3"/>
      <c r="S67"/>
      <c r="T67"/>
    </row>
    <row r="68" spans="17:20" x14ac:dyDescent="0.2">
      <c r="Q68" s="3"/>
      <c r="R68" s="3"/>
      <c r="S68"/>
      <c r="T68"/>
    </row>
    <row r="69" spans="17:20" x14ac:dyDescent="0.2">
      <c r="Q69" s="3"/>
      <c r="R69" s="3"/>
      <c r="S69"/>
      <c r="T69"/>
    </row>
    <row r="70" spans="17:20" x14ac:dyDescent="0.2">
      <c r="Q70" s="3"/>
      <c r="R70" s="3"/>
      <c r="S70"/>
      <c r="T70"/>
    </row>
    <row r="71" spans="17:20" x14ac:dyDescent="0.2">
      <c r="Q71" s="3"/>
      <c r="R71" s="3"/>
      <c r="S71"/>
      <c r="T71"/>
    </row>
    <row r="72" spans="17:20" x14ac:dyDescent="0.2">
      <c r="Q72" s="3"/>
      <c r="R72" s="3"/>
      <c r="S72"/>
      <c r="T72"/>
    </row>
    <row r="73" spans="17:20" x14ac:dyDescent="0.2">
      <c r="Q73" s="3"/>
      <c r="R73" s="3"/>
      <c r="S73"/>
      <c r="T73"/>
    </row>
    <row r="74" spans="17:20" x14ac:dyDescent="0.2">
      <c r="Q74" s="3"/>
      <c r="R74" s="3"/>
      <c r="S74"/>
      <c r="T74"/>
    </row>
  </sheetData>
  <phoneticPr fontId="6" type="noConversion"/>
  <pageMargins left="0.15748031496062992" right="0.11811023622047245" top="0.74803149606299213" bottom="0.98425196850393704" header="0.51181102362204722" footer="0.51181102362204722"/>
  <pageSetup paperSize="8" scale="56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A3</vt:lpstr>
      <vt:lpstr>'Table A3'!Print_Area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Muhammad Adam Faliq bin Abdul Ghani</cp:lastModifiedBy>
  <cp:lastPrinted>2018-05-15T09:48:52Z</cp:lastPrinted>
  <dcterms:created xsi:type="dcterms:W3CDTF">2002-02-07T06:49:21Z</dcterms:created>
  <dcterms:modified xsi:type="dcterms:W3CDTF">2025-08-18T04:14:57Z</dcterms:modified>
</cp:coreProperties>
</file>